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WINWORD\JAVNA NABAVKA\___2019-JAVNE NABAVKE\1. OTVORENI POSTUPAK\OP-4-2019-tekuce.odrz-PP\"/>
    </mc:Choice>
  </mc:AlternateContent>
  <bookViews>
    <workbookView xWindow="0" yWindow="0" windowWidth="19425" windowHeight="11025"/>
  </bookViews>
  <sheets>
    <sheet name="Sheet1" sheetId="1" r:id="rId1"/>
    <sheet name="Sheet2" sheetId="2" r:id="rId2"/>
    <sheet name="Sheet3" sheetId="3" r:id="rId3"/>
  </sheets>
  <definedNames>
    <definedName name="_xlnm.Print_Area" localSheetId="0">Sheet1!$A$1:$M$880</definedName>
  </definedNames>
  <calcPr calcId="162913"/>
</workbook>
</file>

<file path=xl/calcChain.xml><?xml version="1.0" encoding="utf-8"?>
<calcChain xmlns="http://schemas.openxmlformats.org/spreadsheetml/2006/main">
  <c r="G11" i="1" l="1"/>
  <c r="I11" i="1" s="1"/>
  <c r="H11" i="1"/>
  <c r="G12" i="1"/>
  <c r="I12" i="1" s="1"/>
  <c r="H12" i="1"/>
  <c r="G13" i="1"/>
  <c r="H13" i="1"/>
  <c r="I13" i="1"/>
  <c r="G14" i="1"/>
  <c r="I14" i="1" s="1"/>
  <c r="H14" i="1"/>
  <c r="G15" i="1"/>
  <c r="I15" i="1" s="1"/>
  <c r="H15" i="1"/>
  <c r="G16" i="1"/>
  <c r="I16" i="1" s="1"/>
  <c r="H16" i="1"/>
  <c r="G17" i="1"/>
  <c r="I17" i="1" s="1"/>
  <c r="H17" i="1"/>
  <c r="G18" i="1"/>
  <c r="I18" i="1" s="1"/>
  <c r="H18" i="1"/>
  <c r="G19" i="1"/>
  <c r="I19" i="1" s="1"/>
  <c r="H19" i="1"/>
  <c r="G20" i="1"/>
  <c r="I20" i="1" s="1"/>
  <c r="H20" i="1"/>
  <c r="G21" i="1"/>
  <c r="I21" i="1" s="1"/>
  <c r="H21" i="1"/>
  <c r="G22" i="1"/>
  <c r="I22" i="1" s="1"/>
  <c r="H22" i="1"/>
  <c r="G24" i="1"/>
  <c r="I24" i="1" s="1"/>
  <c r="H24" i="1"/>
  <c r="G25" i="1"/>
  <c r="I25" i="1" s="1"/>
  <c r="H25" i="1"/>
  <c r="G26" i="1"/>
  <c r="I26" i="1" s="1"/>
  <c r="H26" i="1"/>
  <c r="G27" i="1"/>
  <c r="I27" i="1" s="1"/>
  <c r="H27" i="1"/>
  <c r="G28" i="1"/>
  <c r="I28" i="1" s="1"/>
  <c r="H28" i="1"/>
  <c r="G30" i="1"/>
  <c r="I30" i="1" s="1"/>
  <c r="H30" i="1"/>
  <c r="G31" i="1"/>
  <c r="I31" i="1" s="1"/>
  <c r="H31" i="1"/>
  <c r="G32" i="1"/>
  <c r="I32" i="1" s="1"/>
  <c r="H32" i="1"/>
  <c r="G33" i="1"/>
  <c r="I33" i="1" s="1"/>
  <c r="H33" i="1"/>
  <c r="G34" i="1"/>
  <c r="I34" i="1" s="1"/>
  <c r="H34" i="1"/>
  <c r="G39" i="1"/>
  <c r="I39" i="1" s="1"/>
  <c r="H39" i="1"/>
  <c r="G40" i="1"/>
  <c r="I40" i="1" s="1"/>
  <c r="H40" i="1"/>
  <c r="G41" i="1"/>
  <c r="I41" i="1" s="1"/>
  <c r="H41" i="1"/>
  <c r="G42" i="1"/>
  <c r="I42" i="1" s="1"/>
  <c r="H42" i="1"/>
  <c r="G43" i="1"/>
  <c r="I43" i="1" s="1"/>
  <c r="H43" i="1"/>
  <c r="G48" i="1"/>
  <c r="I48" i="1" s="1"/>
  <c r="H48" i="1"/>
  <c r="G50" i="1"/>
  <c r="I50" i="1" s="1"/>
  <c r="H50" i="1"/>
  <c r="G51" i="1"/>
  <c r="I51" i="1" s="1"/>
  <c r="H51" i="1"/>
  <c r="G52" i="1"/>
  <c r="I52" i="1" s="1"/>
  <c r="H52" i="1"/>
  <c r="G53" i="1"/>
  <c r="I53" i="1" s="1"/>
  <c r="H53" i="1"/>
  <c r="G54" i="1"/>
  <c r="I54" i="1" s="1"/>
  <c r="H54" i="1"/>
  <c r="G55" i="1"/>
  <c r="I55" i="1" s="1"/>
  <c r="H55" i="1"/>
  <c r="G57" i="1"/>
  <c r="I57" i="1" s="1"/>
  <c r="H57" i="1"/>
  <c r="G58" i="1"/>
  <c r="I58" i="1" s="1"/>
  <c r="H58" i="1"/>
  <c r="G60" i="1"/>
  <c r="I60" i="1" s="1"/>
  <c r="H60" i="1"/>
  <c r="G61" i="1"/>
  <c r="I61" i="1" s="1"/>
  <c r="H61" i="1"/>
  <c r="G63" i="1"/>
  <c r="I63" i="1" s="1"/>
  <c r="H63" i="1"/>
  <c r="G64" i="1"/>
  <c r="I64" i="1" s="1"/>
  <c r="H64" i="1"/>
  <c r="G65" i="1"/>
  <c r="I65" i="1" s="1"/>
  <c r="H65" i="1"/>
  <c r="H44" i="1" l="1"/>
  <c r="H66" i="1"/>
  <c r="I44" i="1"/>
  <c r="H35" i="1"/>
  <c r="I35" i="1"/>
  <c r="I66" i="1"/>
  <c r="H537" i="1"/>
  <c r="G537" i="1"/>
  <c r="I537" i="1" s="1"/>
  <c r="H636" i="1"/>
  <c r="G636" i="1"/>
  <c r="I636" i="1" s="1"/>
  <c r="H854" i="1" l="1"/>
  <c r="G854" i="1"/>
  <c r="I854" i="1" s="1"/>
  <c r="H538" i="1" l="1"/>
  <c r="G538" i="1"/>
  <c r="I538" i="1" s="1"/>
  <c r="H95" i="1" l="1"/>
  <c r="G95" i="1"/>
  <c r="I95" i="1" s="1"/>
  <c r="H94" i="1"/>
  <c r="G94" i="1"/>
  <c r="I94" i="1" s="1"/>
  <c r="G96" i="1"/>
  <c r="I96" i="1" s="1"/>
  <c r="H96" i="1"/>
  <c r="G97" i="1"/>
  <c r="I97" i="1" s="1"/>
  <c r="H97" i="1"/>
  <c r="H98" i="1" l="1"/>
  <c r="I98" i="1"/>
  <c r="H855" i="1"/>
  <c r="G855" i="1"/>
  <c r="I855" i="1" s="1"/>
  <c r="H853" i="1"/>
  <c r="G853" i="1"/>
  <c r="I853" i="1" s="1"/>
  <c r="H852" i="1"/>
  <c r="G852" i="1"/>
  <c r="I852" i="1" s="1"/>
  <c r="H851" i="1"/>
  <c r="G851" i="1"/>
  <c r="I851" i="1" s="1"/>
  <c r="H850" i="1"/>
  <c r="G850" i="1"/>
  <c r="I850" i="1" s="1"/>
  <c r="H849" i="1"/>
  <c r="G849" i="1"/>
  <c r="I849" i="1" s="1"/>
  <c r="H845" i="1"/>
  <c r="G845" i="1"/>
  <c r="I845" i="1" s="1"/>
  <c r="H841" i="1"/>
  <c r="G841" i="1"/>
  <c r="I841" i="1" s="1"/>
  <c r="H840" i="1"/>
  <c r="G840" i="1"/>
  <c r="I840" i="1" s="1"/>
  <c r="H839" i="1"/>
  <c r="G839" i="1"/>
  <c r="I839" i="1" s="1"/>
  <c r="H835" i="1"/>
  <c r="G835" i="1"/>
  <c r="I835" i="1" s="1"/>
  <c r="H834" i="1"/>
  <c r="G834" i="1"/>
  <c r="I834" i="1" s="1"/>
  <c r="H833" i="1"/>
  <c r="G833" i="1"/>
  <c r="I833" i="1" s="1"/>
  <c r="H832" i="1" l="1"/>
  <c r="G832" i="1"/>
  <c r="I832" i="1" s="1"/>
  <c r="H831" i="1"/>
  <c r="G831" i="1"/>
  <c r="I831" i="1" s="1"/>
  <c r="H830" i="1"/>
  <c r="G830" i="1"/>
  <c r="I830" i="1" s="1"/>
  <c r="H829" i="1"/>
  <c r="G829" i="1"/>
  <c r="I829" i="1" s="1"/>
  <c r="H827" i="1"/>
  <c r="G827" i="1"/>
  <c r="I827" i="1" s="1"/>
  <c r="H826" i="1"/>
  <c r="G826" i="1"/>
  <c r="I826" i="1" s="1"/>
  <c r="H824" i="1"/>
  <c r="G824" i="1"/>
  <c r="I824" i="1" s="1"/>
  <c r="H823" i="1"/>
  <c r="G823" i="1"/>
  <c r="I823" i="1" s="1"/>
  <c r="H822" i="1"/>
  <c r="G822" i="1"/>
  <c r="I822" i="1" s="1"/>
  <c r="H821" i="1"/>
  <c r="G821" i="1"/>
  <c r="I821" i="1" s="1"/>
  <c r="H819" i="1"/>
  <c r="G819" i="1"/>
  <c r="I819" i="1" s="1"/>
  <c r="H818" i="1"/>
  <c r="G818" i="1"/>
  <c r="I818" i="1" s="1"/>
  <c r="H817" i="1"/>
  <c r="G817" i="1"/>
  <c r="I817" i="1" s="1"/>
  <c r="H816" i="1"/>
  <c r="G816" i="1"/>
  <c r="I816" i="1" s="1"/>
  <c r="H815" i="1"/>
  <c r="G815" i="1"/>
  <c r="I815" i="1" s="1"/>
  <c r="H814" i="1"/>
  <c r="G814" i="1"/>
  <c r="I814" i="1" s="1"/>
  <c r="H812" i="1"/>
  <c r="G812" i="1"/>
  <c r="I812" i="1" s="1"/>
  <c r="H811" i="1"/>
  <c r="G811" i="1"/>
  <c r="I811" i="1" s="1"/>
  <c r="H810" i="1"/>
  <c r="G810" i="1"/>
  <c r="I810" i="1" s="1"/>
  <c r="H809" i="1"/>
  <c r="G809" i="1"/>
  <c r="I809" i="1" s="1"/>
  <c r="H808" i="1"/>
  <c r="G808" i="1"/>
  <c r="I808" i="1" s="1"/>
  <c r="H807" i="1"/>
  <c r="G807" i="1"/>
  <c r="I807" i="1" s="1"/>
  <c r="H805" i="1"/>
  <c r="G805" i="1"/>
  <c r="I805" i="1" s="1"/>
  <c r="H804" i="1"/>
  <c r="G804" i="1"/>
  <c r="I804" i="1" s="1"/>
  <c r="H803" i="1"/>
  <c r="G803" i="1"/>
  <c r="I803" i="1" s="1"/>
  <c r="H802" i="1"/>
  <c r="G802" i="1"/>
  <c r="I802" i="1" s="1"/>
  <c r="H801" i="1"/>
  <c r="G801" i="1"/>
  <c r="I801" i="1" s="1"/>
  <c r="H800" i="1"/>
  <c r="G800" i="1"/>
  <c r="I800" i="1" s="1"/>
  <c r="H798" i="1"/>
  <c r="G798" i="1"/>
  <c r="I798" i="1" s="1"/>
  <c r="H797" i="1"/>
  <c r="G797" i="1"/>
  <c r="I797" i="1" s="1"/>
  <c r="H796" i="1"/>
  <c r="G796" i="1"/>
  <c r="I796" i="1" s="1"/>
  <c r="H795" i="1"/>
  <c r="G795" i="1"/>
  <c r="I795" i="1" s="1"/>
  <c r="H794" i="1"/>
  <c r="G794" i="1"/>
  <c r="I794" i="1" s="1"/>
  <c r="H793" i="1"/>
  <c r="G793" i="1"/>
  <c r="I793" i="1" s="1"/>
  <c r="H791" i="1"/>
  <c r="G791" i="1"/>
  <c r="I791" i="1" s="1"/>
  <c r="H790" i="1"/>
  <c r="G790" i="1"/>
  <c r="I790" i="1" s="1"/>
  <c r="H789" i="1"/>
  <c r="G789" i="1"/>
  <c r="I789" i="1" s="1"/>
  <c r="H788" i="1"/>
  <c r="G788" i="1"/>
  <c r="I788" i="1" s="1"/>
  <c r="H786" i="1"/>
  <c r="G786" i="1"/>
  <c r="I786" i="1" s="1"/>
  <c r="H785" i="1"/>
  <c r="G785" i="1"/>
  <c r="I785" i="1" s="1"/>
  <c r="H784" i="1"/>
  <c r="G784" i="1"/>
  <c r="I784" i="1" s="1"/>
  <c r="H783" i="1"/>
  <c r="G783" i="1"/>
  <c r="I783" i="1" s="1"/>
  <c r="H782" i="1"/>
  <c r="G782" i="1"/>
  <c r="I782" i="1" s="1"/>
  <c r="H781" i="1"/>
  <c r="G781" i="1"/>
  <c r="I781" i="1" s="1"/>
  <c r="H780" i="1"/>
  <c r="G780" i="1"/>
  <c r="I780" i="1" s="1"/>
  <c r="H778" i="1"/>
  <c r="G778" i="1"/>
  <c r="I778" i="1" s="1"/>
  <c r="H777" i="1"/>
  <c r="G777" i="1"/>
  <c r="I777" i="1" s="1"/>
  <c r="H775" i="1"/>
  <c r="G775" i="1"/>
  <c r="I775" i="1" s="1"/>
  <c r="H774" i="1"/>
  <c r="G774" i="1"/>
  <c r="I774" i="1" s="1"/>
  <c r="H773" i="1"/>
  <c r="G773" i="1"/>
  <c r="I773" i="1" s="1"/>
  <c r="H771" i="1"/>
  <c r="G771" i="1"/>
  <c r="I771" i="1" s="1"/>
  <c r="H770" i="1"/>
  <c r="G770" i="1"/>
  <c r="I770" i="1" s="1"/>
  <c r="H769" i="1"/>
  <c r="G769" i="1"/>
  <c r="I769" i="1" s="1"/>
  <c r="H767" i="1"/>
  <c r="G767" i="1"/>
  <c r="I767" i="1" s="1"/>
  <c r="H766" i="1"/>
  <c r="G766" i="1"/>
  <c r="I766" i="1" s="1"/>
  <c r="H765" i="1"/>
  <c r="G765" i="1"/>
  <c r="I765" i="1" s="1"/>
  <c r="H764" i="1"/>
  <c r="G764" i="1"/>
  <c r="I764" i="1" s="1"/>
  <c r="H763" i="1"/>
  <c r="G763" i="1"/>
  <c r="I763" i="1" s="1"/>
  <c r="H762" i="1"/>
  <c r="G762" i="1"/>
  <c r="I762" i="1" s="1"/>
  <c r="H761" i="1"/>
  <c r="G761" i="1"/>
  <c r="I761" i="1" s="1"/>
  <c r="H760" i="1"/>
  <c r="G760" i="1"/>
  <c r="I760" i="1" s="1"/>
  <c r="H759" i="1"/>
  <c r="G759" i="1"/>
  <c r="I759" i="1" s="1"/>
  <c r="H758" i="1"/>
  <c r="G758" i="1"/>
  <c r="I758" i="1" s="1"/>
  <c r="H757" i="1"/>
  <c r="G757" i="1"/>
  <c r="I757" i="1" s="1"/>
  <c r="H756" i="1"/>
  <c r="G756" i="1"/>
  <c r="I756" i="1" s="1"/>
  <c r="H755" i="1"/>
  <c r="G755" i="1"/>
  <c r="I755" i="1" s="1"/>
  <c r="H754" i="1"/>
  <c r="G754" i="1"/>
  <c r="I754" i="1" s="1"/>
  <c r="I856" i="1" l="1"/>
  <c r="H856" i="1"/>
  <c r="H876" i="1" s="1"/>
  <c r="I876" i="1" s="1"/>
  <c r="H746" i="1"/>
  <c r="G746" i="1"/>
  <c r="I746" i="1" s="1"/>
  <c r="H745" i="1"/>
  <c r="G745" i="1"/>
  <c r="I745" i="1" s="1"/>
  <c r="H744" i="1"/>
  <c r="G744" i="1"/>
  <c r="I744" i="1" s="1"/>
  <c r="H743" i="1"/>
  <c r="G743" i="1"/>
  <c r="I743" i="1" s="1"/>
  <c r="H742" i="1"/>
  <c r="G742" i="1"/>
  <c r="I742" i="1" s="1"/>
  <c r="H741" i="1"/>
  <c r="G741" i="1"/>
  <c r="I741" i="1" s="1"/>
  <c r="H740" i="1"/>
  <c r="G740" i="1"/>
  <c r="I740" i="1" s="1"/>
  <c r="H738" i="1"/>
  <c r="G738" i="1"/>
  <c r="I738" i="1" s="1"/>
  <c r="H737" i="1"/>
  <c r="G737" i="1"/>
  <c r="I737" i="1" s="1"/>
  <c r="H736" i="1"/>
  <c r="G736" i="1"/>
  <c r="I736" i="1" s="1"/>
  <c r="H731" i="1"/>
  <c r="G731" i="1"/>
  <c r="I731" i="1" s="1"/>
  <c r="H724" i="1"/>
  <c r="G724" i="1"/>
  <c r="I724" i="1" s="1"/>
  <c r="H723" i="1"/>
  <c r="G723" i="1"/>
  <c r="I723" i="1" s="1"/>
  <c r="H722" i="1"/>
  <c r="G722" i="1"/>
  <c r="I722" i="1" s="1"/>
  <c r="H720" i="1"/>
  <c r="G720" i="1"/>
  <c r="I720" i="1" s="1"/>
  <c r="H719" i="1"/>
  <c r="G719" i="1"/>
  <c r="I719" i="1" s="1"/>
  <c r="H718" i="1"/>
  <c r="G718" i="1"/>
  <c r="I718" i="1" s="1"/>
  <c r="H717" i="1"/>
  <c r="G717" i="1"/>
  <c r="I717" i="1" s="1"/>
  <c r="H716" i="1"/>
  <c r="G716" i="1"/>
  <c r="I716" i="1" s="1"/>
  <c r="H715" i="1"/>
  <c r="G715" i="1"/>
  <c r="I715" i="1" s="1"/>
  <c r="H714" i="1"/>
  <c r="G714" i="1"/>
  <c r="I714" i="1" s="1"/>
  <c r="H705" i="1"/>
  <c r="G705" i="1"/>
  <c r="I705" i="1" s="1"/>
  <c r="H713" i="1"/>
  <c r="G713" i="1"/>
  <c r="I713" i="1" s="1"/>
  <c r="H712" i="1"/>
  <c r="G712" i="1"/>
  <c r="I712" i="1" s="1"/>
  <c r="H711" i="1"/>
  <c r="G711" i="1"/>
  <c r="I711" i="1" s="1"/>
  <c r="H710" i="1"/>
  <c r="G710" i="1"/>
  <c r="I710" i="1" s="1"/>
  <c r="H709" i="1"/>
  <c r="G709" i="1"/>
  <c r="I709" i="1" s="1"/>
  <c r="H708" i="1"/>
  <c r="G708" i="1"/>
  <c r="I708" i="1" s="1"/>
  <c r="G701" i="1"/>
  <c r="I701" i="1" s="1"/>
  <c r="H701" i="1"/>
  <c r="H707" i="1"/>
  <c r="G707" i="1"/>
  <c r="I707" i="1" s="1"/>
  <c r="H704" i="1"/>
  <c r="G704" i="1"/>
  <c r="I704" i="1" s="1"/>
  <c r="H703" i="1"/>
  <c r="G703" i="1"/>
  <c r="I703" i="1" s="1"/>
  <c r="H702" i="1"/>
  <c r="G702" i="1"/>
  <c r="I702" i="1" s="1"/>
  <c r="H700" i="1"/>
  <c r="G700" i="1"/>
  <c r="I700" i="1" s="1"/>
  <c r="H699" i="1"/>
  <c r="G699" i="1"/>
  <c r="I699" i="1" s="1"/>
  <c r="H698" i="1"/>
  <c r="G698" i="1"/>
  <c r="I698" i="1" s="1"/>
  <c r="H697" i="1"/>
  <c r="G697" i="1"/>
  <c r="I697" i="1" s="1"/>
  <c r="H695" i="1"/>
  <c r="G695" i="1"/>
  <c r="I695" i="1" s="1"/>
  <c r="H694" i="1"/>
  <c r="G694" i="1"/>
  <c r="I694" i="1" s="1"/>
  <c r="H693" i="1"/>
  <c r="G693" i="1"/>
  <c r="I693" i="1" s="1"/>
  <c r="H692" i="1"/>
  <c r="G692" i="1"/>
  <c r="I692" i="1" s="1"/>
  <c r="H690" i="1"/>
  <c r="G690" i="1"/>
  <c r="I690" i="1" s="1"/>
  <c r="H689" i="1"/>
  <c r="G689" i="1"/>
  <c r="I689" i="1" s="1"/>
  <c r="H688" i="1"/>
  <c r="G688" i="1"/>
  <c r="I688" i="1" s="1"/>
  <c r="H687" i="1"/>
  <c r="G687" i="1"/>
  <c r="I687" i="1" s="1"/>
  <c r="H686" i="1"/>
  <c r="G686" i="1"/>
  <c r="I686" i="1" s="1"/>
  <c r="H685" i="1"/>
  <c r="G685" i="1"/>
  <c r="I685" i="1" s="1"/>
  <c r="I748" i="1" l="1"/>
  <c r="H748" i="1"/>
  <c r="H875" i="1" s="1"/>
  <c r="I875" i="1" s="1"/>
  <c r="H197" i="1"/>
  <c r="G197" i="1"/>
  <c r="I197" i="1" s="1"/>
  <c r="H610" i="1" l="1"/>
  <c r="G610" i="1"/>
  <c r="I610" i="1" s="1"/>
  <c r="H609" i="1"/>
  <c r="G609" i="1"/>
  <c r="I609" i="1" s="1"/>
  <c r="H608" i="1"/>
  <c r="G608" i="1"/>
  <c r="I608" i="1" s="1"/>
  <c r="H607" i="1"/>
  <c r="G607" i="1"/>
  <c r="I607" i="1" s="1"/>
  <c r="H606" i="1"/>
  <c r="G606" i="1"/>
  <c r="I606" i="1" s="1"/>
  <c r="H605" i="1"/>
  <c r="G605" i="1"/>
  <c r="I605" i="1" s="1"/>
  <c r="H604" i="1"/>
  <c r="G604" i="1"/>
  <c r="I604" i="1" s="1"/>
  <c r="H603" i="1"/>
  <c r="G603" i="1"/>
  <c r="I603" i="1" s="1"/>
  <c r="H601" i="1"/>
  <c r="G601" i="1"/>
  <c r="I601" i="1" s="1"/>
  <c r="H600" i="1"/>
  <c r="G600" i="1"/>
  <c r="I600" i="1" s="1"/>
  <c r="H599" i="1"/>
  <c r="G599" i="1"/>
  <c r="I599" i="1" s="1"/>
  <c r="H598" i="1"/>
  <c r="G598" i="1"/>
  <c r="I598" i="1" s="1"/>
  <c r="H597" i="1"/>
  <c r="G597" i="1"/>
  <c r="I597" i="1" s="1"/>
  <c r="H593" i="1"/>
  <c r="G593" i="1"/>
  <c r="I593" i="1" s="1"/>
  <c r="H592" i="1"/>
  <c r="G592" i="1"/>
  <c r="I592" i="1" s="1"/>
  <c r="H591" i="1"/>
  <c r="G591" i="1"/>
  <c r="I591" i="1" s="1"/>
  <c r="H590" i="1"/>
  <c r="G590" i="1"/>
  <c r="I590" i="1" s="1"/>
  <c r="H589" i="1"/>
  <c r="G589" i="1"/>
  <c r="I589" i="1" s="1"/>
  <c r="H588" i="1"/>
  <c r="G588" i="1"/>
  <c r="I588" i="1" s="1"/>
  <c r="H587" i="1"/>
  <c r="G587" i="1"/>
  <c r="I587" i="1" s="1"/>
  <c r="H586" i="1"/>
  <c r="G586" i="1"/>
  <c r="I586" i="1" s="1"/>
  <c r="H585" i="1"/>
  <c r="G585" i="1"/>
  <c r="I585" i="1" s="1"/>
  <c r="H584" i="1"/>
  <c r="G584" i="1"/>
  <c r="I584" i="1" s="1"/>
  <c r="H583" i="1"/>
  <c r="G583" i="1"/>
  <c r="I583" i="1" s="1"/>
  <c r="H582" i="1"/>
  <c r="G582" i="1"/>
  <c r="I582" i="1" s="1"/>
  <c r="H576" i="1"/>
  <c r="G576" i="1"/>
  <c r="I576" i="1" s="1"/>
  <c r="H575" i="1"/>
  <c r="G575" i="1"/>
  <c r="I575" i="1" s="1"/>
  <c r="H574" i="1"/>
  <c r="G574" i="1"/>
  <c r="I574" i="1" s="1"/>
  <c r="H572" i="1"/>
  <c r="G572" i="1"/>
  <c r="I572" i="1" s="1"/>
  <c r="H571" i="1"/>
  <c r="G571" i="1"/>
  <c r="I571" i="1" s="1"/>
  <c r="H570" i="1"/>
  <c r="G570" i="1"/>
  <c r="I570" i="1" s="1"/>
  <c r="H569" i="1"/>
  <c r="G569" i="1"/>
  <c r="I569" i="1" s="1"/>
  <c r="H568" i="1"/>
  <c r="G568" i="1"/>
  <c r="I568" i="1" s="1"/>
  <c r="H563" i="1"/>
  <c r="G563" i="1"/>
  <c r="I563" i="1" s="1"/>
  <c r="H562" i="1"/>
  <c r="G562" i="1"/>
  <c r="I562" i="1" s="1"/>
  <c r="H560" i="1"/>
  <c r="G560" i="1"/>
  <c r="I560" i="1" s="1"/>
  <c r="H558" i="1"/>
  <c r="G558" i="1"/>
  <c r="I558" i="1" s="1"/>
  <c r="H557" i="1"/>
  <c r="G557" i="1"/>
  <c r="I557" i="1" s="1"/>
  <c r="H556" i="1"/>
  <c r="G556" i="1"/>
  <c r="I556" i="1" s="1"/>
  <c r="H554" i="1"/>
  <c r="G554" i="1"/>
  <c r="I554" i="1" s="1"/>
  <c r="H553" i="1"/>
  <c r="G553" i="1"/>
  <c r="I553" i="1" s="1"/>
  <c r="H552" i="1"/>
  <c r="G552" i="1"/>
  <c r="I552" i="1" s="1"/>
  <c r="H551" i="1"/>
  <c r="G551" i="1"/>
  <c r="I551" i="1" s="1"/>
  <c r="H550" i="1"/>
  <c r="G550" i="1"/>
  <c r="I550" i="1" s="1"/>
  <c r="H549" i="1"/>
  <c r="G549" i="1"/>
  <c r="I549" i="1" s="1"/>
  <c r="H548" i="1"/>
  <c r="G548" i="1"/>
  <c r="I548" i="1" s="1"/>
  <c r="H546" i="1"/>
  <c r="G546" i="1"/>
  <c r="I546" i="1" s="1"/>
  <c r="H545" i="1"/>
  <c r="G545" i="1"/>
  <c r="I545" i="1" s="1"/>
  <c r="I615" i="1" l="1"/>
  <c r="H615" i="1"/>
  <c r="H873" i="1" s="1"/>
  <c r="I873" i="1" s="1"/>
  <c r="H510" i="1" l="1"/>
  <c r="G510" i="1"/>
  <c r="I510" i="1" s="1"/>
  <c r="H536" i="1" l="1"/>
  <c r="G536" i="1"/>
  <c r="I536" i="1" s="1"/>
  <c r="H535" i="1"/>
  <c r="G535" i="1"/>
  <c r="I535" i="1" s="1"/>
  <c r="H534" i="1"/>
  <c r="G534" i="1"/>
  <c r="I534" i="1" s="1"/>
  <c r="H533" i="1"/>
  <c r="G533" i="1"/>
  <c r="I533" i="1" s="1"/>
  <c r="H532" i="1"/>
  <c r="G532" i="1"/>
  <c r="I532" i="1" s="1"/>
  <c r="H531" i="1"/>
  <c r="G531" i="1"/>
  <c r="I531" i="1" s="1"/>
  <c r="H530" i="1"/>
  <c r="G530" i="1"/>
  <c r="I530" i="1" s="1"/>
  <c r="H529" i="1"/>
  <c r="G529" i="1"/>
  <c r="I529" i="1" s="1"/>
  <c r="H528" i="1"/>
  <c r="G528" i="1"/>
  <c r="I528" i="1" s="1"/>
  <c r="H527" i="1"/>
  <c r="G527" i="1"/>
  <c r="I527" i="1" s="1"/>
  <c r="H526" i="1"/>
  <c r="G526" i="1"/>
  <c r="I526" i="1" s="1"/>
  <c r="H525" i="1"/>
  <c r="G525" i="1"/>
  <c r="I525" i="1" s="1"/>
  <c r="H523" i="1"/>
  <c r="G523" i="1"/>
  <c r="I523" i="1" s="1"/>
  <c r="H522" i="1"/>
  <c r="G522" i="1"/>
  <c r="I522" i="1" s="1"/>
  <c r="H521" i="1"/>
  <c r="G521" i="1"/>
  <c r="I521" i="1" s="1"/>
  <c r="H519" i="1"/>
  <c r="G519" i="1"/>
  <c r="I519" i="1" s="1"/>
  <c r="H518" i="1"/>
  <c r="G518" i="1"/>
  <c r="I518" i="1" s="1"/>
  <c r="H517" i="1"/>
  <c r="G517" i="1"/>
  <c r="I517" i="1" s="1"/>
  <c r="H516" i="1"/>
  <c r="G516" i="1"/>
  <c r="I516" i="1" s="1"/>
  <c r="H515" i="1"/>
  <c r="G515" i="1"/>
  <c r="I515" i="1" s="1"/>
  <c r="H514" i="1"/>
  <c r="G514" i="1"/>
  <c r="I514" i="1" s="1"/>
  <c r="H513" i="1"/>
  <c r="G513" i="1"/>
  <c r="I513" i="1" s="1"/>
  <c r="H512" i="1"/>
  <c r="G512" i="1"/>
  <c r="I512" i="1" s="1"/>
  <c r="H511" i="1"/>
  <c r="G511" i="1"/>
  <c r="I511" i="1" s="1"/>
  <c r="H509" i="1"/>
  <c r="G509" i="1"/>
  <c r="I509" i="1" s="1"/>
  <c r="H508" i="1"/>
  <c r="G508" i="1"/>
  <c r="I508" i="1" s="1"/>
  <c r="H507" i="1"/>
  <c r="G507" i="1"/>
  <c r="I507" i="1" s="1"/>
  <c r="H506" i="1"/>
  <c r="G506" i="1"/>
  <c r="I506" i="1" s="1"/>
  <c r="H540" i="1" l="1"/>
  <c r="H872" i="1" s="1"/>
  <c r="I872" i="1" s="1"/>
  <c r="I540" i="1"/>
  <c r="H500" i="1"/>
  <c r="G500" i="1"/>
  <c r="I500" i="1" s="1"/>
  <c r="H499" i="1"/>
  <c r="G499" i="1"/>
  <c r="I499" i="1" s="1"/>
  <c r="H498" i="1"/>
  <c r="G498" i="1"/>
  <c r="I498" i="1" s="1"/>
  <c r="H497" i="1"/>
  <c r="G497" i="1"/>
  <c r="I497" i="1" s="1"/>
  <c r="H496" i="1"/>
  <c r="G496" i="1"/>
  <c r="I496" i="1" s="1"/>
  <c r="H495" i="1"/>
  <c r="G495" i="1"/>
  <c r="I495" i="1" s="1"/>
  <c r="H494" i="1"/>
  <c r="G494" i="1"/>
  <c r="I494" i="1" s="1"/>
  <c r="H493" i="1"/>
  <c r="G493" i="1"/>
  <c r="I493" i="1" s="1"/>
  <c r="H492" i="1"/>
  <c r="G492" i="1"/>
  <c r="I492" i="1" s="1"/>
  <c r="H491" i="1"/>
  <c r="G491" i="1"/>
  <c r="I491" i="1" s="1"/>
  <c r="H490" i="1"/>
  <c r="G490" i="1"/>
  <c r="I490" i="1" s="1"/>
  <c r="H489" i="1"/>
  <c r="G489" i="1"/>
  <c r="I489" i="1" s="1"/>
  <c r="H488" i="1"/>
  <c r="G488" i="1"/>
  <c r="I488" i="1" s="1"/>
  <c r="H487" i="1"/>
  <c r="G487" i="1"/>
  <c r="I487" i="1" s="1"/>
  <c r="H486" i="1"/>
  <c r="G486" i="1"/>
  <c r="I486" i="1" s="1"/>
  <c r="H485" i="1"/>
  <c r="G485" i="1"/>
  <c r="I485" i="1" s="1"/>
  <c r="H484" i="1"/>
  <c r="G484" i="1"/>
  <c r="I484" i="1" s="1"/>
  <c r="H483" i="1"/>
  <c r="G483" i="1"/>
  <c r="I483" i="1" s="1"/>
  <c r="H482" i="1"/>
  <c r="G482" i="1"/>
  <c r="I482" i="1" s="1"/>
  <c r="H481" i="1" l="1"/>
  <c r="G481" i="1"/>
  <c r="I481" i="1" s="1"/>
  <c r="H479" i="1"/>
  <c r="G479" i="1"/>
  <c r="I479" i="1" s="1"/>
  <c r="H473" i="1"/>
  <c r="G473" i="1"/>
  <c r="I473" i="1" s="1"/>
  <c r="H477" i="1" l="1"/>
  <c r="G477" i="1"/>
  <c r="I477" i="1" s="1"/>
  <c r="H476" i="1"/>
  <c r="G476" i="1"/>
  <c r="I476" i="1" s="1"/>
  <c r="H475" i="1"/>
  <c r="G475" i="1"/>
  <c r="I475" i="1" s="1"/>
  <c r="H469" i="1"/>
  <c r="G469" i="1"/>
  <c r="I469" i="1" s="1"/>
  <c r="H468" i="1"/>
  <c r="G468" i="1"/>
  <c r="I468" i="1" s="1"/>
  <c r="I502" i="1" l="1"/>
  <c r="H502" i="1"/>
  <c r="H871" i="1" s="1"/>
  <c r="I871" i="1" s="1"/>
  <c r="H462" i="1"/>
  <c r="G462" i="1"/>
  <c r="I462" i="1" s="1"/>
  <c r="H461" i="1"/>
  <c r="G461" i="1"/>
  <c r="I461" i="1" s="1"/>
  <c r="H460" i="1"/>
  <c r="G460" i="1"/>
  <c r="I460" i="1" s="1"/>
  <c r="H459" i="1"/>
  <c r="G459" i="1"/>
  <c r="I459" i="1" s="1"/>
  <c r="H458" i="1"/>
  <c r="G458" i="1"/>
  <c r="I458" i="1" s="1"/>
  <c r="H457" i="1"/>
  <c r="G457" i="1"/>
  <c r="I457" i="1" s="1"/>
  <c r="H456" i="1"/>
  <c r="G456" i="1"/>
  <c r="I456" i="1" s="1"/>
  <c r="H455" i="1"/>
  <c r="G455" i="1"/>
  <c r="I455" i="1" s="1"/>
  <c r="H454" i="1"/>
  <c r="G454" i="1"/>
  <c r="I454" i="1" s="1"/>
  <c r="H464" i="1" l="1"/>
  <c r="H870" i="1" s="1"/>
  <c r="I870" i="1" s="1"/>
  <c r="I464" i="1"/>
  <c r="H447" i="1" l="1"/>
  <c r="G447" i="1"/>
  <c r="I447" i="1" s="1"/>
  <c r="H446" i="1"/>
  <c r="G446" i="1"/>
  <c r="I446" i="1" s="1"/>
  <c r="H445" i="1"/>
  <c r="G445" i="1"/>
  <c r="I445" i="1" s="1"/>
  <c r="H444" i="1"/>
  <c r="G444" i="1"/>
  <c r="I444" i="1" s="1"/>
  <c r="H443" i="1"/>
  <c r="G443" i="1"/>
  <c r="I443" i="1" s="1"/>
  <c r="H442" i="1"/>
  <c r="G442" i="1"/>
  <c r="I442" i="1" s="1"/>
  <c r="H441" i="1"/>
  <c r="G441" i="1"/>
  <c r="I441" i="1" s="1"/>
  <c r="I449" i="1" l="1"/>
  <c r="H449" i="1"/>
  <c r="H869" i="1" s="1"/>
  <c r="H434" i="1"/>
  <c r="G434" i="1"/>
  <c r="I434" i="1" s="1"/>
  <c r="H433" i="1"/>
  <c r="G433" i="1"/>
  <c r="I433" i="1" s="1"/>
  <c r="H432" i="1"/>
  <c r="G432" i="1"/>
  <c r="I432" i="1" s="1"/>
  <c r="H431" i="1"/>
  <c r="G431" i="1"/>
  <c r="I431" i="1" s="1"/>
  <c r="H430" i="1"/>
  <c r="G430" i="1"/>
  <c r="I430" i="1" s="1"/>
  <c r="H429" i="1"/>
  <c r="G429" i="1"/>
  <c r="I429" i="1" s="1"/>
  <c r="H428" i="1"/>
  <c r="G428" i="1"/>
  <c r="I428" i="1" s="1"/>
  <c r="H427" i="1"/>
  <c r="G427" i="1"/>
  <c r="I427" i="1" s="1"/>
  <c r="H426" i="1"/>
  <c r="G426" i="1"/>
  <c r="I426" i="1" s="1"/>
  <c r="H425" i="1"/>
  <c r="G425" i="1"/>
  <c r="I425" i="1" s="1"/>
  <c r="H424" i="1"/>
  <c r="G424" i="1"/>
  <c r="I424" i="1" s="1"/>
  <c r="I869" i="1" l="1"/>
  <c r="H423" i="1"/>
  <c r="G423" i="1"/>
  <c r="I423" i="1" s="1"/>
  <c r="H422" i="1"/>
  <c r="G422" i="1"/>
  <c r="I422" i="1" s="1"/>
  <c r="H421" i="1"/>
  <c r="G421" i="1"/>
  <c r="I421" i="1" s="1"/>
  <c r="H420" i="1"/>
  <c r="G420" i="1"/>
  <c r="I420" i="1" s="1"/>
  <c r="H419" i="1"/>
  <c r="G419" i="1"/>
  <c r="I419" i="1" s="1"/>
  <c r="H418" i="1"/>
  <c r="G418" i="1"/>
  <c r="I418" i="1" s="1"/>
  <c r="H417" i="1"/>
  <c r="G417" i="1"/>
  <c r="I417" i="1" s="1"/>
  <c r="I436" i="1" l="1"/>
  <c r="H436" i="1"/>
  <c r="H868" i="1" s="1"/>
  <c r="I868" i="1" s="1"/>
  <c r="H411" i="1"/>
  <c r="G411" i="1"/>
  <c r="I411" i="1" s="1"/>
  <c r="H408" i="1"/>
  <c r="G408" i="1"/>
  <c r="I408" i="1" s="1"/>
  <c r="H407" i="1"/>
  <c r="G407" i="1"/>
  <c r="I407" i="1" s="1"/>
  <c r="H406" i="1"/>
  <c r="G406" i="1"/>
  <c r="I406" i="1" s="1"/>
  <c r="H405" i="1"/>
  <c r="G405" i="1"/>
  <c r="I405" i="1" s="1"/>
  <c r="H404" i="1"/>
  <c r="G404" i="1"/>
  <c r="I404" i="1" s="1"/>
  <c r="H403" i="1"/>
  <c r="G403" i="1"/>
  <c r="I403" i="1" s="1"/>
  <c r="H402" i="1"/>
  <c r="G402" i="1"/>
  <c r="I402" i="1" s="1"/>
  <c r="H401" i="1"/>
  <c r="G401" i="1"/>
  <c r="I401" i="1" s="1"/>
  <c r="H400" i="1"/>
  <c r="G400" i="1"/>
  <c r="I400" i="1" s="1"/>
  <c r="H399" i="1"/>
  <c r="G399" i="1"/>
  <c r="I399" i="1" s="1"/>
  <c r="H398" i="1"/>
  <c r="G398" i="1"/>
  <c r="I398" i="1" s="1"/>
  <c r="H397" i="1"/>
  <c r="G397" i="1"/>
  <c r="I397" i="1" s="1"/>
  <c r="H396" i="1"/>
  <c r="G396" i="1"/>
  <c r="I396" i="1" s="1"/>
  <c r="H395" i="1"/>
  <c r="G395" i="1"/>
  <c r="I395" i="1" s="1"/>
  <c r="H394" i="1"/>
  <c r="G394" i="1"/>
  <c r="I394" i="1" s="1"/>
  <c r="H393" i="1"/>
  <c r="G393" i="1"/>
  <c r="I393" i="1" s="1"/>
  <c r="H392" i="1"/>
  <c r="G392" i="1"/>
  <c r="I392" i="1" s="1"/>
  <c r="H391" i="1"/>
  <c r="G391" i="1"/>
  <c r="I391" i="1" s="1"/>
  <c r="H390" i="1"/>
  <c r="G390" i="1"/>
  <c r="I390" i="1" s="1"/>
  <c r="H389" i="1"/>
  <c r="G389" i="1"/>
  <c r="I389" i="1" s="1"/>
  <c r="H388" i="1"/>
  <c r="G388" i="1"/>
  <c r="I388" i="1" s="1"/>
  <c r="H387" i="1"/>
  <c r="G387" i="1"/>
  <c r="I387" i="1" s="1"/>
  <c r="H386" i="1"/>
  <c r="G386" i="1"/>
  <c r="I386" i="1" s="1"/>
  <c r="H385" i="1"/>
  <c r="G385" i="1"/>
  <c r="I385" i="1" s="1"/>
  <c r="H384" i="1"/>
  <c r="G384" i="1"/>
  <c r="I384" i="1" s="1"/>
  <c r="H383" i="1"/>
  <c r="G383" i="1"/>
  <c r="I383" i="1" s="1"/>
  <c r="H382" i="1"/>
  <c r="G382" i="1"/>
  <c r="I382" i="1" s="1"/>
  <c r="H381" i="1" l="1"/>
  <c r="H413" i="1" s="1"/>
  <c r="H867" i="1" s="1"/>
  <c r="I867" i="1" s="1"/>
  <c r="G381" i="1"/>
  <c r="I381" i="1" s="1"/>
  <c r="I413" i="1" s="1"/>
  <c r="H374" i="1"/>
  <c r="G374" i="1"/>
  <c r="I374" i="1" s="1"/>
  <c r="H373" i="1"/>
  <c r="G373" i="1"/>
  <c r="I373" i="1" s="1"/>
  <c r="H372" i="1"/>
  <c r="G372" i="1"/>
  <c r="I372" i="1" s="1"/>
  <c r="H371" i="1"/>
  <c r="G371" i="1"/>
  <c r="I371" i="1" s="1"/>
  <c r="H370" i="1"/>
  <c r="G370" i="1"/>
  <c r="I370" i="1" s="1"/>
  <c r="H369" i="1"/>
  <c r="G369" i="1"/>
  <c r="I369" i="1" s="1"/>
  <c r="H368" i="1"/>
  <c r="G368" i="1"/>
  <c r="I368" i="1" s="1"/>
  <c r="H367" i="1"/>
  <c r="G367" i="1"/>
  <c r="I367" i="1" s="1"/>
  <c r="H365" i="1"/>
  <c r="G365" i="1"/>
  <c r="I365" i="1" s="1"/>
  <c r="H364" i="1"/>
  <c r="G364" i="1"/>
  <c r="I364" i="1" s="1"/>
  <c r="H363" i="1"/>
  <c r="G363" i="1"/>
  <c r="I363" i="1" s="1"/>
  <c r="H362" i="1"/>
  <c r="G362" i="1"/>
  <c r="I362" i="1" s="1"/>
  <c r="H360" i="1"/>
  <c r="G360" i="1"/>
  <c r="I360" i="1" s="1"/>
  <c r="H359" i="1"/>
  <c r="G359" i="1"/>
  <c r="I359" i="1" s="1"/>
  <c r="H358" i="1"/>
  <c r="G358" i="1"/>
  <c r="I358" i="1" s="1"/>
  <c r="H357" i="1"/>
  <c r="G357" i="1"/>
  <c r="I357" i="1" s="1"/>
  <c r="H356" i="1"/>
  <c r="G356" i="1"/>
  <c r="I356" i="1" s="1"/>
  <c r="H355" i="1"/>
  <c r="G355" i="1"/>
  <c r="I355" i="1" s="1"/>
  <c r="H354" i="1"/>
  <c r="G354" i="1"/>
  <c r="I354" i="1" s="1"/>
  <c r="H352" i="1"/>
  <c r="G352" i="1"/>
  <c r="I352" i="1" s="1"/>
  <c r="H351" i="1"/>
  <c r="G351" i="1"/>
  <c r="I351" i="1" s="1"/>
  <c r="H350" i="1"/>
  <c r="G350" i="1"/>
  <c r="I350" i="1" s="1"/>
  <c r="H349" i="1"/>
  <c r="G349" i="1"/>
  <c r="I349" i="1" s="1"/>
  <c r="H348" i="1"/>
  <c r="G348" i="1"/>
  <c r="I348" i="1" s="1"/>
  <c r="H376" i="1" l="1"/>
  <c r="H866" i="1" s="1"/>
  <c r="I866" i="1" s="1"/>
  <c r="I376" i="1"/>
  <c r="H340" i="1"/>
  <c r="G340" i="1"/>
  <c r="I340" i="1" s="1"/>
  <c r="H339" i="1"/>
  <c r="G339" i="1"/>
  <c r="I339" i="1" s="1"/>
  <c r="H338" i="1"/>
  <c r="G338" i="1"/>
  <c r="I338" i="1" s="1"/>
  <c r="H337" i="1"/>
  <c r="G337" i="1"/>
  <c r="I337" i="1" s="1"/>
  <c r="H336" i="1"/>
  <c r="G336" i="1"/>
  <c r="I336" i="1" s="1"/>
  <c r="H335" i="1"/>
  <c r="G335" i="1"/>
  <c r="I335" i="1" s="1"/>
  <c r="H334" i="1"/>
  <c r="G334" i="1"/>
  <c r="I334" i="1" s="1"/>
  <c r="H333" i="1"/>
  <c r="G333" i="1"/>
  <c r="I333" i="1" s="1"/>
  <c r="H332" i="1"/>
  <c r="G332" i="1"/>
  <c r="I332" i="1" s="1"/>
  <c r="H331" i="1"/>
  <c r="G331" i="1"/>
  <c r="I331" i="1" s="1"/>
  <c r="H330" i="1"/>
  <c r="G330" i="1"/>
  <c r="I330" i="1" s="1"/>
  <c r="H329" i="1"/>
  <c r="G329" i="1"/>
  <c r="I329" i="1" s="1"/>
  <c r="H328" i="1"/>
  <c r="G328" i="1"/>
  <c r="I328" i="1" s="1"/>
  <c r="H327" i="1"/>
  <c r="G327" i="1"/>
  <c r="I327" i="1" s="1"/>
  <c r="H326" i="1"/>
  <c r="G326" i="1"/>
  <c r="I326" i="1" s="1"/>
  <c r="H342" i="1" l="1"/>
  <c r="H865" i="1" s="1"/>
  <c r="I865" i="1" s="1"/>
  <c r="I342" i="1"/>
  <c r="H318" i="1"/>
  <c r="G318" i="1"/>
  <c r="I318" i="1" s="1"/>
  <c r="H317" i="1"/>
  <c r="G317" i="1"/>
  <c r="I317" i="1" s="1"/>
  <c r="H315" i="1"/>
  <c r="G315" i="1"/>
  <c r="I315" i="1" s="1"/>
  <c r="H314" i="1"/>
  <c r="G314" i="1"/>
  <c r="I314" i="1" s="1"/>
  <c r="H312" i="1"/>
  <c r="G312" i="1"/>
  <c r="I312" i="1" s="1"/>
  <c r="H311" i="1"/>
  <c r="G311" i="1"/>
  <c r="I311" i="1" s="1"/>
  <c r="H310" i="1"/>
  <c r="G310" i="1"/>
  <c r="I310" i="1" s="1"/>
  <c r="H303" i="1"/>
  <c r="G303" i="1"/>
  <c r="I303" i="1" s="1"/>
  <c r="H302" i="1"/>
  <c r="G302" i="1"/>
  <c r="I302" i="1" s="1"/>
  <c r="H301" i="1"/>
  <c r="G301" i="1"/>
  <c r="I301" i="1" s="1"/>
  <c r="H300" i="1"/>
  <c r="G300" i="1"/>
  <c r="I300" i="1" s="1"/>
  <c r="H298" i="1"/>
  <c r="G298" i="1"/>
  <c r="I298" i="1" s="1"/>
  <c r="H297" i="1"/>
  <c r="G297" i="1"/>
  <c r="I297" i="1" s="1"/>
  <c r="H295" i="1"/>
  <c r="G295" i="1"/>
  <c r="I295" i="1" s="1"/>
  <c r="H294" i="1"/>
  <c r="G294" i="1"/>
  <c r="I294" i="1" s="1"/>
  <c r="H293" i="1"/>
  <c r="G293" i="1"/>
  <c r="I293" i="1" s="1"/>
  <c r="H292" i="1"/>
  <c r="G292" i="1"/>
  <c r="I292" i="1" s="1"/>
  <c r="H291" i="1"/>
  <c r="G291" i="1"/>
  <c r="I291" i="1" s="1"/>
  <c r="H290" i="1"/>
  <c r="G290" i="1"/>
  <c r="I290" i="1" s="1"/>
  <c r="H289" i="1"/>
  <c r="G289" i="1"/>
  <c r="I289" i="1" s="1"/>
  <c r="H288" i="1"/>
  <c r="G288" i="1"/>
  <c r="I288" i="1" s="1"/>
  <c r="I305" i="1" l="1"/>
  <c r="I863" i="1" s="1"/>
  <c r="H305" i="1"/>
  <c r="H863" i="1" s="1"/>
  <c r="I320" i="1"/>
  <c r="H320" i="1"/>
  <c r="H864" i="1" s="1"/>
  <c r="I864" i="1" s="1"/>
  <c r="H272" i="1" l="1"/>
  <c r="G272" i="1"/>
  <c r="I272" i="1" s="1"/>
  <c r="H271" i="1"/>
  <c r="G271" i="1"/>
  <c r="I271" i="1" s="1"/>
  <c r="H270" i="1"/>
  <c r="G270" i="1"/>
  <c r="I270" i="1" s="1"/>
  <c r="H265" i="1"/>
  <c r="G265" i="1"/>
  <c r="I265" i="1" s="1"/>
  <c r="H257" i="1"/>
  <c r="H258" i="1"/>
  <c r="H259" i="1"/>
  <c r="H260" i="1"/>
  <c r="H261" i="1"/>
  <c r="H262" i="1"/>
  <c r="H263" i="1"/>
  <c r="H264" i="1"/>
  <c r="G257" i="1"/>
  <c r="I257" i="1" s="1"/>
  <c r="G258" i="1"/>
  <c r="I258" i="1" s="1"/>
  <c r="G259" i="1"/>
  <c r="I259" i="1" s="1"/>
  <c r="G260" i="1"/>
  <c r="I260" i="1" s="1"/>
  <c r="G261" i="1"/>
  <c r="I261" i="1" s="1"/>
  <c r="G262" i="1"/>
  <c r="I262" i="1" s="1"/>
  <c r="G263" i="1"/>
  <c r="I263" i="1" s="1"/>
  <c r="G264" i="1"/>
  <c r="I264" i="1" s="1"/>
  <c r="H84" i="1"/>
  <c r="G84" i="1"/>
  <c r="I84" i="1" s="1"/>
  <c r="H83" i="1"/>
  <c r="G83" i="1"/>
  <c r="I83" i="1" s="1"/>
  <c r="H82" i="1"/>
  <c r="G82" i="1"/>
  <c r="I82" i="1" s="1"/>
  <c r="H255" i="1"/>
  <c r="G255" i="1"/>
  <c r="I255" i="1" s="1"/>
  <c r="I273" i="1" l="1"/>
  <c r="H273" i="1"/>
  <c r="I266" i="1"/>
  <c r="H266" i="1"/>
  <c r="H248" i="1" l="1"/>
  <c r="H249" i="1"/>
  <c r="G248" i="1"/>
  <c r="I248" i="1" s="1"/>
  <c r="G249" i="1"/>
  <c r="I249" i="1" s="1"/>
  <c r="H246" i="1" l="1"/>
  <c r="H250" i="1" s="1"/>
  <c r="G246" i="1"/>
  <c r="I246" i="1" s="1"/>
  <c r="I250" i="1" s="1"/>
  <c r="H239" i="1"/>
  <c r="H240" i="1"/>
  <c r="H241" i="1"/>
  <c r="G239" i="1"/>
  <c r="I239" i="1" s="1"/>
  <c r="G240" i="1"/>
  <c r="I240" i="1" s="1"/>
  <c r="G241" i="1"/>
  <c r="I241" i="1" s="1"/>
  <c r="H237" i="1"/>
  <c r="H236" i="1"/>
  <c r="H235" i="1"/>
  <c r="H234" i="1"/>
  <c r="G237" i="1"/>
  <c r="I237" i="1" s="1"/>
  <c r="G236" i="1"/>
  <c r="I236" i="1" s="1"/>
  <c r="G235" i="1"/>
  <c r="I235" i="1" s="1"/>
  <c r="G234" i="1"/>
  <c r="I234" i="1" s="1"/>
  <c r="H230" i="1"/>
  <c r="H231" i="1"/>
  <c r="H232" i="1"/>
  <c r="G230" i="1"/>
  <c r="I230" i="1" s="1"/>
  <c r="G231" i="1"/>
  <c r="I231" i="1" s="1"/>
  <c r="G232" i="1"/>
  <c r="I232" i="1" s="1"/>
  <c r="H225" i="1"/>
  <c r="H226" i="1"/>
  <c r="H227" i="1"/>
  <c r="H228" i="1"/>
  <c r="G225" i="1"/>
  <c r="I225" i="1" s="1"/>
  <c r="G226" i="1"/>
  <c r="I226" i="1" s="1"/>
  <c r="G227" i="1"/>
  <c r="I227" i="1" s="1"/>
  <c r="G228" i="1"/>
  <c r="I228" i="1" s="1"/>
  <c r="H219" i="1"/>
  <c r="G219" i="1"/>
  <c r="I219" i="1" s="1"/>
  <c r="H218" i="1"/>
  <c r="G218" i="1"/>
  <c r="I218" i="1" s="1"/>
  <c r="H217" i="1"/>
  <c r="G217" i="1"/>
  <c r="I217" i="1" s="1"/>
  <c r="H220" i="1" l="1"/>
  <c r="I220" i="1"/>
  <c r="H242" i="1"/>
  <c r="H276" i="1" s="1"/>
  <c r="I242" i="1"/>
  <c r="I276" i="1" s="1"/>
  <c r="G195" i="1" l="1"/>
  <c r="I195" i="1" s="1"/>
  <c r="H195" i="1"/>
  <c r="G196" i="1"/>
  <c r="I196" i="1" s="1"/>
  <c r="H196" i="1"/>
  <c r="G188" i="1"/>
  <c r="I188" i="1" s="1"/>
  <c r="H188" i="1"/>
  <c r="G189" i="1"/>
  <c r="I189" i="1" s="1"/>
  <c r="H189" i="1"/>
  <c r="G190" i="1"/>
  <c r="I190" i="1" s="1"/>
  <c r="H190" i="1"/>
  <c r="G191" i="1"/>
  <c r="I191" i="1" s="1"/>
  <c r="H191" i="1"/>
  <c r="G192" i="1"/>
  <c r="I192" i="1" s="1"/>
  <c r="H192" i="1"/>
  <c r="G193" i="1"/>
  <c r="I193" i="1" s="1"/>
  <c r="H193" i="1"/>
  <c r="H676" i="1"/>
  <c r="G676" i="1"/>
  <c r="I676" i="1" s="1"/>
  <c r="H672" i="1"/>
  <c r="G672" i="1"/>
  <c r="I672" i="1" s="1"/>
  <c r="H666" i="1"/>
  <c r="G666" i="1"/>
  <c r="I666" i="1" s="1"/>
  <c r="H662" i="1"/>
  <c r="G662" i="1"/>
  <c r="I662" i="1" s="1"/>
  <c r="H653" i="1"/>
  <c r="G653" i="1"/>
  <c r="I653" i="1" s="1"/>
  <c r="H647" i="1"/>
  <c r="G647" i="1"/>
  <c r="I647" i="1" s="1"/>
  <c r="H642" i="1"/>
  <c r="G642" i="1"/>
  <c r="I642" i="1" s="1"/>
  <c r="H640" i="1"/>
  <c r="G640" i="1"/>
  <c r="I640" i="1" s="1"/>
  <c r="H198" i="1" l="1"/>
  <c r="I198" i="1"/>
  <c r="H178" i="1"/>
  <c r="H177" i="1"/>
  <c r="H174" i="1"/>
  <c r="H175" i="1"/>
  <c r="H176" i="1"/>
  <c r="H179" i="1"/>
  <c r="H180" i="1"/>
  <c r="G174" i="1"/>
  <c r="I174" i="1" s="1"/>
  <c r="G175" i="1"/>
  <c r="I175" i="1" s="1"/>
  <c r="G176" i="1"/>
  <c r="I176" i="1" s="1"/>
  <c r="G177" i="1"/>
  <c r="I177" i="1" s="1"/>
  <c r="G178" i="1"/>
  <c r="I178" i="1" s="1"/>
  <c r="H172" i="1"/>
  <c r="G172" i="1"/>
  <c r="I172" i="1" s="1"/>
  <c r="H171" i="1"/>
  <c r="G171" i="1"/>
  <c r="I171" i="1" s="1"/>
  <c r="H168" i="1"/>
  <c r="H169" i="1"/>
  <c r="H170" i="1"/>
  <c r="G168" i="1"/>
  <c r="I168" i="1" s="1"/>
  <c r="G169" i="1"/>
  <c r="I169" i="1" s="1"/>
  <c r="G170" i="1"/>
  <c r="I170" i="1" s="1"/>
  <c r="H164" i="1"/>
  <c r="H165" i="1"/>
  <c r="H166" i="1"/>
  <c r="G164" i="1"/>
  <c r="I164" i="1" s="1"/>
  <c r="G165" i="1"/>
  <c r="I165" i="1" s="1"/>
  <c r="G166" i="1"/>
  <c r="I166" i="1" s="1"/>
  <c r="H159" i="1"/>
  <c r="H160" i="1"/>
  <c r="H161" i="1"/>
  <c r="H162" i="1"/>
  <c r="G159" i="1"/>
  <c r="I159" i="1" s="1"/>
  <c r="G160" i="1"/>
  <c r="I160" i="1" s="1"/>
  <c r="G161" i="1"/>
  <c r="I161" i="1" s="1"/>
  <c r="G162" i="1"/>
  <c r="I162" i="1" s="1"/>
  <c r="H157" i="1"/>
  <c r="G157" i="1"/>
  <c r="I157" i="1" s="1"/>
  <c r="H156" i="1"/>
  <c r="G156" i="1"/>
  <c r="I156" i="1" s="1"/>
  <c r="H155" i="1"/>
  <c r="G155" i="1"/>
  <c r="I155" i="1" s="1"/>
  <c r="G150" i="1"/>
  <c r="I150" i="1" s="1"/>
  <c r="H150" i="1"/>
  <c r="H143" i="1"/>
  <c r="H144" i="1"/>
  <c r="G143" i="1"/>
  <c r="I143" i="1" s="1"/>
  <c r="G144" i="1"/>
  <c r="I144" i="1" s="1"/>
  <c r="H140" i="1"/>
  <c r="H141" i="1"/>
  <c r="G140" i="1"/>
  <c r="I140" i="1" s="1"/>
  <c r="G141" i="1"/>
  <c r="I141" i="1" s="1"/>
  <c r="H138" i="1"/>
  <c r="G138" i="1"/>
  <c r="I138" i="1" s="1"/>
  <c r="H133" i="1"/>
  <c r="H134" i="1" s="1"/>
  <c r="G133" i="1"/>
  <c r="I133" i="1" s="1"/>
  <c r="I134" i="1" s="1"/>
  <c r="H128" i="1"/>
  <c r="G128" i="1"/>
  <c r="I128" i="1" s="1"/>
  <c r="H127" i="1"/>
  <c r="G127" i="1"/>
  <c r="I127" i="1" s="1"/>
  <c r="H121" i="1"/>
  <c r="H122" i="1"/>
  <c r="G121" i="1"/>
  <c r="I121" i="1" s="1"/>
  <c r="G122" i="1"/>
  <c r="I122" i="1" s="1"/>
  <c r="H119" i="1"/>
  <c r="G119" i="1"/>
  <c r="I119" i="1" s="1"/>
  <c r="H116" i="1"/>
  <c r="H117" i="1"/>
  <c r="H118" i="1"/>
  <c r="G116" i="1"/>
  <c r="I116" i="1" s="1"/>
  <c r="G117" i="1"/>
  <c r="I117" i="1" s="1"/>
  <c r="G118" i="1"/>
  <c r="I118" i="1" s="1"/>
  <c r="H112" i="1"/>
  <c r="H113" i="1"/>
  <c r="H114" i="1"/>
  <c r="G112" i="1"/>
  <c r="I112" i="1" s="1"/>
  <c r="G113" i="1"/>
  <c r="I113" i="1" s="1"/>
  <c r="G114" i="1"/>
  <c r="I114" i="1" s="1"/>
  <c r="H107" i="1"/>
  <c r="H108" i="1"/>
  <c r="H109" i="1"/>
  <c r="H110" i="1"/>
  <c r="G107" i="1"/>
  <c r="I107" i="1" s="1"/>
  <c r="G108" i="1"/>
  <c r="I108" i="1" s="1"/>
  <c r="G109" i="1"/>
  <c r="I109" i="1" s="1"/>
  <c r="G110" i="1"/>
  <c r="I110" i="1" s="1"/>
  <c r="H145" i="1" l="1"/>
  <c r="I145" i="1"/>
  <c r="H181" i="1"/>
  <c r="H129" i="1"/>
  <c r="H151" i="1"/>
  <c r="I862" i="1"/>
  <c r="I129" i="1"/>
  <c r="I151" i="1"/>
  <c r="H105" i="1"/>
  <c r="G105" i="1"/>
  <c r="I105" i="1" s="1"/>
  <c r="H104" i="1"/>
  <c r="G104" i="1"/>
  <c r="I104" i="1" s="1"/>
  <c r="H123" i="1" l="1"/>
  <c r="I123" i="1"/>
  <c r="H862" i="1"/>
  <c r="H207" i="1"/>
  <c r="H208" i="1"/>
  <c r="G207" i="1"/>
  <c r="I207" i="1" s="1"/>
  <c r="G208" i="1"/>
  <c r="I208" i="1" s="1"/>
  <c r="H205" i="1"/>
  <c r="G205" i="1"/>
  <c r="I205" i="1" s="1"/>
  <c r="H204" i="1"/>
  <c r="G204" i="1"/>
  <c r="I204" i="1" s="1"/>
  <c r="H203" i="1"/>
  <c r="G203" i="1"/>
  <c r="I203" i="1" s="1"/>
  <c r="H202" i="1"/>
  <c r="G202" i="1"/>
  <c r="I202" i="1" s="1"/>
  <c r="I209" i="1" s="1"/>
  <c r="H628" i="1"/>
  <c r="G628" i="1"/>
  <c r="I628" i="1" s="1"/>
  <c r="G637" i="1"/>
  <c r="I637" i="1" s="1"/>
  <c r="H637" i="1"/>
  <c r="H209" i="1" l="1"/>
  <c r="H211" i="1"/>
  <c r="H639" i="1"/>
  <c r="G639" i="1"/>
  <c r="I639" i="1" s="1"/>
  <c r="H638" i="1"/>
  <c r="G638" i="1"/>
  <c r="I638" i="1" s="1"/>
  <c r="H635" i="1"/>
  <c r="G635" i="1"/>
  <c r="I635" i="1" s="1"/>
  <c r="H634" i="1"/>
  <c r="G634" i="1"/>
  <c r="I634" i="1" s="1"/>
  <c r="H633" i="1"/>
  <c r="G633" i="1"/>
  <c r="I633" i="1" s="1"/>
  <c r="H630" i="1"/>
  <c r="H631" i="1"/>
  <c r="G630" i="1"/>
  <c r="I630" i="1" s="1"/>
  <c r="G631" i="1"/>
  <c r="I631" i="1" s="1"/>
  <c r="H624" i="1"/>
  <c r="H626" i="1"/>
  <c r="H627" i="1"/>
  <c r="G624" i="1"/>
  <c r="I624" i="1" s="1"/>
  <c r="G625" i="1"/>
  <c r="I625" i="1" s="1"/>
  <c r="G626" i="1"/>
  <c r="I626" i="1" s="1"/>
  <c r="G627" i="1"/>
  <c r="I627" i="1" s="1"/>
  <c r="H623" i="1"/>
  <c r="G623" i="1"/>
  <c r="I623" i="1" s="1"/>
  <c r="H681" i="1" l="1"/>
  <c r="I681" i="1"/>
  <c r="H874" i="1" l="1"/>
  <c r="I874" i="1" s="1"/>
  <c r="H73" i="1"/>
  <c r="H74" i="1"/>
  <c r="H75" i="1"/>
  <c r="H76" i="1"/>
  <c r="H78" i="1"/>
  <c r="H79" i="1"/>
  <c r="H80" i="1"/>
  <c r="H81" i="1"/>
  <c r="G73" i="1"/>
  <c r="I73" i="1" s="1"/>
  <c r="G74" i="1"/>
  <c r="I74" i="1" s="1"/>
  <c r="G75" i="1"/>
  <c r="I75" i="1" s="1"/>
  <c r="G76" i="1"/>
  <c r="I76" i="1" s="1"/>
  <c r="G78" i="1"/>
  <c r="I78" i="1" s="1"/>
  <c r="G79" i="1"/>
  <c r="I79" i="1" s="1"/>
  <c r="G80" i="1"/>
  <c r="I80" i="1" s="1"/>
  <c r="G81" i="1"/>
  <c r="I81" i="1" s="1"/>
  <c r="H72" i="1"/>
  <c r="G72" i="1"/>
  <c r="I72" i="1" s="1"/>
  <c r="H85" i="1" l="1"/>
  <c r="I85" i="1"/>
  <c r="G180" i="1"/>
  <c r="I180" i="1" s="1"/>
  <c r="H87" i="1" l="1"/>
  <c r="H860" i="1" s="1"/>
  <c r="I87" i="1"/>
  <c r="I860" i="1" s="1"/>
  <c r="H861" i="1"/>
  <c r="G179" i="1"/>
  <c r="I179" i="1" s="1"/>
  <c r="I181" i="1" s="1"/>
  <c r="I211" i="1" s="1"/>
  <c r="H879" i="1" l="1"/>
  <c r="I861" i="1"/>
  <c r="I879" i="1" s="1"/>
</calcChain>
</file>

<file path=xl/sharedStrings.xml><?xml version="1.0" encoding="utf-8"?>
<sst xmlns="http://schemas.openxmlformats.org/spreadsheetml/2006/main" count="1578" uniqueCount="929">
  <si>
    <t>I</t>
  </si>
  <si>
    <t>редни број</t>
  </si>
  <si>
    <t>Врста и опис радова</t>
  </si>
  <si>
    <t>Јед. мере</t>
  </si>
  <si>
    <t>Колич.</t>
  </si>
  <si>
    <t>Јед. цена без ПДВ-а</t>
  </si>
  <si>
    <t>Јед. цена са ПДВ-ом</t>
  </si>
  <si>
    <t>Укупна цена без ПДВ-а</t>
  </si>
  <si>
    <t>Укупна цена са ПДВ-ом</t>
  </si>
  <si>
    <t>6 (3x4)</t>
  </si>
  <si>
    <t>7 (3x5)</t>
  </si>
  <si>
    <t>m²</t>
  </si>
  <si>
    <t>СУВОМОНТАЖНИ РАДОВИ</t>
  </si>
  <si>
    <t>II</t>
  </si>
  <si>
    <t>III</t>
  </si>
  <si>
    <t>IV</t>
  </si>
  <si>
    <t>СТОЛАРСКИ РАДОВИ</t>
  </si>
  <si>
    <t>ком</t>
  </si>
  <si>
    <t>V</t>
  </si>
  <si>
    <t>СТАКЛОРЕЗАЧКИ РАДОВИ</t>
  </si>
  <si>
    <t>VI</t>
  </si>
  <si>
    <t>ПОДОПОЛАГАЧКИ РАДОВИ</t>
  </si>
  <si>
    <t>VII</t>
  </si>
  <si>
    <t>ВОДОИНСТАЛАТЕРСКИ РАДОВИ</t>
  </si>
  <si>
    <t>VIII</t>
  </si>
  <si>
    <t>m'</t>
  </si>
  <si>
    <t>IX</t>
  </si>
  <si>
    <t>УКУПНО:</t>
  </si>
  <si>
    <t>РЕКАПИТУЛАЦИЈА:</t>
  </si>
  <si>
    <t>ЗИДАРСКИ РАДОВИ</t>
  </si>
  <si>
    <t>УКУПНО ЗИДАРСКИ РАДОВИ</t>
  </si>
  <si>
    <t>КРОВОПОКРИВАЧКИ РАДОВИ</t>
  </si>
  <si>
    <t>БЕТОНСКИ РАДОВИ</t>
  </si>
  <si>
    <t>УКУПНО БЕТОНСКИ РАДОВИ</t>
  </si>
  <si>
    <t>X</t>
  </si>
  <si>
    <t>XI</t>
  </si>
  <si>
    <t>XII</t>
  </si>
  <si>
    <t>XIII</t>
  </si>
  <si>
    <t>ЛИМАРСКИ РАДОВИ</t>
  </si>
  <si>
    <t>XIV</t>
  </si>
  <si>
    <t>XV</t>
  </si>
  <si>
    <t>КЕРАМИЧАРСКИ РАДОВИ</t>
  </si>
  <si>
    <t>БРАВАРСКИ РАДОВИ</t>
  </si>
  <si>
    <t>m³</t>
  </si>
  <si>
    <t>Малтерисање обијених површина продужним малтером 1:3:6 (цемент:креч:песак) у два слоја са претходним "пачокирањем" зидова цементним млеком. Први слој је груби, а други са финим наношењем површина. Песак треба да буде чист без органских материја а омалтерисане површине морају бити равне без прелома и таласа а ивице оштре и праве. У цену урачунати и заштиту комплетне столарије, као и чишћење.                        Обрачун по m²</t>
  </si>
  <si>
    <t>Малтерисање шпалета кречним малтером 1:3 (креч:песак) у два слоја са претходним "пачокирањем" зидова цементним млеком. Први слој је груби, а други са финим наношењем површина. Песак треба да буде чист без органских материја а омалтерисане површине морају бити равне без прелома и таласа а ивице оштре и праве. У цену урачунати и заштиту комплетне столарије, као и чишћење.                             Обрачун по m²</t>
  </si>
  <si>
    <t>XVI</t>
  </si>
  <si>
    <t>ЕЛЕКТРОИНСТАЛАТЕРСКИ РАДОВИ</t>
  </si>
  <si>
    <t>15.1.</t>
  </si>
  <si>
    <t>15.2.</t>
  </si>
  <si>
    <t>15.3.</t>
  </si>
  <si>
    <t>15.4.</t>
  </si>
  <si>
    <t>15.5.</t>
  </si>
  <si>
    <t>XVII</t>
  </si>
  <si>
    <t>ПРЕДМЕР РАДОВА ЗА ПОТРЕБЕ ТЕКУЋЕГ ОДРЖАВАЊА</t>
  </si>
  <si>
    <t>ДЕМОНТАЖЕ</t>
  </si>
  <si>
    <r>
      <t>Пажљива демонтажа плакара, величине до 3,0m</t>
    </r>
    <r>
      <rPr>
        <sz val="10"/>
        <color theme="1"/>
        <rFont val="Calibri"/>
        <family val="2"/>
        <charset val="238"/>
      </rPr>
      <t>²</t>
    </r>
    <r>
      <rPr>
        <sz val="10"/>
        <color theme="1"/>
        <rFont val="Bookman Old Style"/>
        <family val="1"/>
        <charset val="238"/>
      </rPr>
      <t>. Демонтиране плакаре утоваарити и одвести на депонију коју одреди инвеститор. Обрачун по комаду плакара.</t>
    </r>
  </si>
  <si>
    <t>Изношење постојећег намештаја из простора који се адаптира. Намештај депоновати на депонију коју одреди инвеститор. Обрачун по m² површине просторије.</t>
  </si>
  <si>
    <t>Пажљива демонтажа кровних прозора. Демонтиране прозоре склопити, утоварити на камион и одвести на депонију коју одреди инвеститор. Обрачун по комаду прозора.</t>
  </si>
  <si>
    <t>Пажљива демонтажа металних прозора. Демонтиране прозоре склопити, утоварити на камион и одвести на депонију коју одреди инвеститор. Обрачун по комаду прозора.</t>
  </si>
  <si>
    <t>Пажљива демонтажа паркета са лајснама. Паркет и лајсне пажљиво демонтирати и очистити за поновну употребу или утоварити у камион и одвести на депонију коју одреди инвеститор удаљену до 15km.Шут прикупити, изнети, утоварити на камион и одвести на градску депонију. Обрачун по  m² пода.</t>
  </si>
  <si>
    <t>Пажљива демонтажа паркета са слепим подом, штафнама и слојем песка, заједно са лајснама. Паркет, слепи под, штафне и лајсне пажљиводемонтирати, очистити, сложити по врсти, упаковати, утоварити у камион и одвести на депонију коју одреди инвеститор удаљену до 15km. Шут прикупити, изнети, утоварити на камион и одвести на градску депонију. Обрачун по  m² пода.</t>
  </si>
  <si>
    <t>Пажљива демонтажа ламперије са плафона. Шут прикупити, изнети, утоварити на камион и одвести на градску депонију. Обрачун по m² плафона.</t>
  </si>
  <si>
    <t>Пажљива демонтажа ламперија са зидова. Ламперију демонтирати, очистити, сложити по врсти и депоновати на покривену градилишну градилишну депонију за поновну употребу. Шут прикупити, изнети, утоварити на камион и одвести  на градску депонију. Обрачун по m² ламперије.</t>
  </si>
  <si>
    <t>од опеке</t>
  </si>
  <si>
    <t xml:space="preserve">m³ </t>
  </si>
  <si>
    <t>од бибер црепа, просто покривање</t>
  </si>
  <si>
    <t>од фалцованог црепа</t>
  </si>
  <si>
    <t>Демонтажа кровних летви. Летве пажљиво демонтирати, очистити, сложити за поновну уградњу или утоварити у камион и одвести на депонију коју одреди инвеститор удаљену до 15km. Шут прикупити, изнети, утоварити на камион и одвести на градску депонију. Обрачун по m² косе површине крова.</t>
  </si>
  <si>
    <r>
      <t xml:space="preserve">Демонтажа </t>
    </r>
    <r>
      <rPr>
        <i/>
        <sz val="10"/>
        <color theme="1"/>
        <rFont val="Bookman Old Style"/>
        <family val="1"/>
        <charset val="238"/>
      </rPr>
      <t>дашчане подлоге</t>
    </r>
    <r>
      <rPr>
        <sz val="10"/>
        <color theme="1"/>
        <rFont val="Bookman Old Style"/>
        <family val="1"/>
        <charset val="238"/>
      </rPr>
      <t xml:space="preserve"> са кровне конструкције. </t>
    </r>
    <r>
      <rPr>
        <i/>
        <sz val="10"/>
        <color theme="1"/>
        <rFont val="Bookman Old Style"/>
        <family val="1"/>
        <charset val="238"/>
      </rPr>
      <t xml:space="preserve">Дашчану подлогу </t>
    </r>
    <r>
      <rPr>
        <sz val="10"/>
        <color theme="1"/>
        <rFont val="Bookman Old Style"/>
        <family val="1"/>
        <charset val="238"/>
      </rPr>
      <t>пажљиво демонтирати, очистити, сложити за поновну уградњу или утоварити у камион и одвести на депонију коју одреди инвеститор удаљену до 15km. Шут прикупити, изнети, утоварити на камион и одвести на градску депонију. Обрачун по m² косе површине крова.</t>
    </r>
  </si>
  <si>
    <t>подлога од дасака</t>
  </si>
  <si>
    <t>подлога од талпи</t>
  </si>
  <si>
    <t>подлога од ОСБ плоча</t>
  </si>
  <si>
    <t>од бетона</t>
  </si>
  <si>
    <t>УКУПНО ДЕМОНТАЖЕ</t>
  </si>
  <si>
    <t>ОБИЈАЊА</t>
  </si>
  <si>
    <t>Обијање малтера са плафона. Обити малтер, шут прикупити, изнети, утоварити на камион и одвести на градску депонију. Обрачун по m² плафона, отвори се одбијају.</t>
  </si>
  <si>
    <t>Пажљиво обијање малтера са сводова и лукова. Обијање малтера извршити пажљиво, водећи рачуна да се површина опеке не оштети. По обијању малтера кламфама очистити спојнице до дубине 2cm, а површине сводова и лукова челичним четкама и затим опрати водом. Шут прикупити, изнети, утоварити на камион и одвести на градску депонију. Обрачун по m² обијене површине.</t>
  </si>
  <si>
    <t>СКИДАЊА</t>
  </si>
  <si>
    <t>УКУПНО ОБИЈАЊА</t>
  </si>
  <si>
    <t>Скидање бродског пода заједно са лајснама. Бродски под скинути, утоварити у камион и одвести на депонију коју одреди инвеститор удаљену до 15km. Шут прикупити, изнети, утоварити и одвести на градску депонију. Обрачун по m² пода.</t>
  </si>
  <si>
    <r>
      <t xml:space="preserve">Скидање пода </t>
    </r>
    <r>
      <rPr>
        <i/>
        <sz val="11"/>
        <color theme="1"/>
        <rFont val="Bookman Old Style"/>
        <family val="1"/>
        <charset val="238"/>
      </rPr>
      <t>од таписона</t>
    </r>
    <r>
      <rPr>
        <sz val="11"/>
        <color theme="1"/>
        <rFont val="Bookman Old Style"/>
        <family val="1"/>
        <charset val="238"/>
      </rPr>
      <t>. Таписон скинути, упаковати, утоварити у камион и одвести на депонију коју одреди инвеститор удаљену до 15km. Обрачун по m² пода.</t>
    </r>
  </si>
  <si>
    <t>од таписона</t>
  </si>
  <si>
    <t>од итисона</t>
  </si>
  <si>
    <t>од виназа</t>
  </si>
  <si>
    <t>од винфлекса</t>
  </si>
  <si>
    <t>од јумба</t>
  </si>
  <si>
    <r>
      <t>Скидање спуштеног плафона</t>
    </r>
    <r>
      <rPr>
        <i/>
        <sz val="11"/>
        <color theme="1"/>
        <rFont val="Bookman Old Style"/>
        <family val="1"/>
        <charset val="238"/>
      </rPr>
      <t xml:space="preserve"> од гипс картонских плоча са конструкцијом</t>
    </r>
    <r>
      <rPr>
        <sz val="11"/>
        <color theme="1"/>
        <rFont val="Bookman Old Style"/>
        <family val="1"/>
        <charset val="238"/>
      </rPr>
      <t>. Издвојити употребљив материјал и сложити. Шут прикупити, изнети, утоварити на камион и одвести на градску депонију. Обрачун по m² плафона.</t>
    </r>
  </si>
  <si>
    <t>плафон "Армстронг"</t>
  </si>
  <si>
    <t>плафон "Хантер Даглас"</t>
  </si>
  <si>
    <r>
      <rPr>
        <sz val="10"/>
        <color theme="1"/>
        <rFont val="Bookman Old Style"/>
        <family val="1"/>
        <charset val="238"/>
      </rPr>
      <t>Демонтажа кровног покривача</t>
    </r>
    <r>
      <rPr>
        <i/>
        <sz val="10"/>
        <color theme="1"/>
        <rFont val="Bookman Old Style"/>
        <family val="1"/>
        <charset val="238"/>
      </rPr>
      <t xml:space="preserve"> од бибер црепа. Цреп </t>
    </r>
    <r>
      <rPr>
        <sz val="10"/>
        <color theme="1"/>
        <rFont val="Bookman Old Style"/>
        <family val="1"/>
        <charset val="238"/>
      </rPr>
      <t>пажљиво демонтирати, спустити, очистити и сложити на градилишну депонију  за поновну употребу или утоварити у камион и одвести на депонију удаљену до 15km. Шут прикупити, изнети, утоварити, утоварити на камион и одвести на градску депонију. У цену урачунати и демонтажу слемењака. Обрачун по m² косе површине.</t>
    </r>
  </si>
  <si>
    <t>Демонтажа кровног покривача од лима. Лим пажљиво демонтирати, спустити, очистити и сложити на градилишну депонију за поновну употребу или утоварити у камион и одвести на депонију удаљену до 15km. Шут прикупити, изнети, утоварити на камион и одвести на градску депонију. У цену урачунати и демонтажу слемењака. Обрачун по m² косе површине крова.</t>
  </si>
  <si>
    <t>Пажљива демонтажа кровног покривача-азбест цементни валовити салонит са свих кровних површина, делимична демонтажа подконструкције (летве, даске и сл.). С обзиром на врсту кровног покривача његовом уклањању се треба приступити са посебном пажњом и то све у складу са прописима наведеним у Уредбама о поступцима управљања отпадом који садржи азбест. Под уклањањем кровног покривача се подразумева да обучени радници за рад са азбестом у заштитним оделима, маскама и параванима стално влажећи плоче, пажљиво користећи само ручни алат изврше његово ручно скидање. Извршити усисавање азбестне прашине са газних површина као и скидање слоја земље од 5cm са комплетне површине локације и паковање у вреће. Паковање и транспорт (специјалним возилом) до депоније (свог опасног материјала)посебно предвиђене за ову врсту отпада и на начин предвиђен Законом, Уредбом и правилником за сав рад и материјал и специјални транспорт. *Радници морају имати уверење за рад на висини и бити макс.обезбеђени приликом рада.  У цену урачунати рад и транспорт до одговарајуће депоније.  У цену урачунати и демонтажу слемењака.                Обрачун по m² косе површине крова.</t>
  </si>
  <si>
    <r>
      <t xml:space="preserve">Скидање  опшивке </t>
    </r>
    <r>
      <rPr>
        <i/>
        <sz val="11"/>
        <color theme="1"/>
        <rFont val="Bookman Old Style"/>
        <family val="1"/>
        <charset val="238"/>
      </rPr>
      <t>стрехе</t>
    </r>
    <r>
      <rPr>
        <sz val="11"/>
        <color theme="1"/>
        <rFont val="Bookman Old Style"/>
        <family val="1"/>
        <charset val="238"/>
      </rPr>
      <t>. Издвојити употребљив материјал, утоварити на камион и одвести на депонију коју одреди инвеститор удаљену до 15km. Шут прикупити, изнети, утоварити на камион и одвести на градску депонију. Обрачун по m² стрехе.</t>
    </r>
  </si>
  <si>
    <t>стрехе</t>
  </si>
  <si>
    <t>чеоне даске стрехе</t>
  </si>
  <si>
    <r>
      <t xml:space="preserve">Скидање </t>
    </r>
    <r>
      <rPr>
        <i/>
        <sz val="11"/>
        <color theme="1"/>
        <rFont val="Bookman Old Style"/>
        <family val="1"/>
        <charset val="238"/>
      </rPr>
      <t xml:space="preserve">хидро изолације </t>
    </r>
    <r>
      <rPr>
        <sz val="11"/>
        <color theme="1"/>
        <rFont val="Bookman Old Style"/>
        <family val="1"/>
        <charset val="238"/>
      </rPr>
      <t>крова. Скинути изолацију на безбедан начин. Шут прикупити, изнети, утоварити на камион и одвести на градску депонију. Обрачун по m² изолације.</t>
    </r>
  </si>
  <si>
    <t>хидро изолације</t>
  </si>
  <si>
    <t>термо изолације</t>
  </si>
  <si>
    <t>УКУПНО СКИДАЊА</t>
  </si>
  <si>
    <t>дебљине 10cm</t>
  </si>
  <si>
    <t>дебљине 12cm</t>
  </si>
  <si>
    <t>од блокова</t>
  </si>
  <si>
    <t>ПРОБИЈАЊА</t>
  </si>
  <si>
    <r>
      <t>Бушење рупа за постављање инсталација,</t>
    </r>
    <r>
      <rPr>
        <i/>
        <sz val="11"/>
        <color theme="1"/>
        <rFont val="Bookman Old Style"/>
        <family val="1"/>
        <charset val="238"/>
      </rPr>
      <t xml:space="preserve"> пресека 10x10cm</t>
    </r>
    <r>
      <rPr>
        <sz val="11"/>
        <color theme="1"/>
        <rFont val="Bookman Old Style"/>
        <family val="1"/>
        <charset val="238"/>
      </rPr>
      <t>. Пажљиво рушење објекта. Шут прикупити, утоварити у камион и одвести на градску депонију, а простор очистити. Обрачун по комаду рупе.</t>
    </r>
  </si>
  <si>
    <t>пресека 10x10cm</t>
  </si>
  <si>
    <t>пресека 10x20cm</t>
  </si>
  <si>
    <t>пресека 20x20cm</t>
  </si>
  <si>
    <t>пресека 30x30cm</t>
  </si>
  <si>
    <t>пресека 50x50cm</t>
  </si>
  <si>
    <r>
      <t xml:space="preserve">Пробијање зида за пролаз </t>
    </r>
    <r>
      <rPr>
        <i/>
        <sz val="11"/>
        <color theme="1"/>
        <rFont val="Bookman Old Style"/>
        <family val="1"/>
        <charset val="238"/>
      </rPr>
      <t>водоводних цеви</t>
    </r>
    <r>
      <rPr>
        <sz val="11"/>
        <color theme="1"/>
        <rFont val="Bookman Old Style"/>
        <family val="1"/>
        <charset val="238"/>
      </rPr>
      <t>. Кроз зидове, таванице и сличпно пажљиво пробити рупе за пролаз цеви за водовод. Шут прикупити, утоварити у камион и одвести на градску депонију, а простор очистити. Обрачун по комаду рупе.</t>
    </r>
  </si>
  <si>
    <t>за водоводне цеви</t>
  </si>
  <si>
    <t>за канализационе цеви</t>
  </si>
  <si>
    <t>за цеви грејања</t>
  </si>
  <si>
    <t xml:space="preserve">за канале климатизације </t>
  </si>
  <si>
    <t>УКУПНО ПРОБИЈАЊА</t>
  </si>
  <si>
    <t>mˈ</t>
  </si>
  <si>
    <t>2.9.</t>
  </si>
  <si>
    <t>2.9.1.</t>
  </si>
  <si>
    <t>2.9.2.</t>
  </si>
  <si>
    <t>ДИМЊАЦИ</t>
  </si>
  <si>
    <t xml:space="preserve">m² </t>
  </si>
  <si>
    <t>Фуговање димњака од опеке цементним малтером. Површине за фуговање очистити, отпрашити и орати водом. Спојнице добро испунити малтером и обрадити на начин по избору пројектанта. Малтер не сме да буде редак да не дође до цурења материјала. По завршеном фуговању спојнице и опеку очистити. Обрачун по m² фуговане површине.</t>
  </si>
  <si>
    <t>Дерсовање димњака од опеке продужним малтером. Пре почетка дерсовања површине зидова очистити и отпрашити. Спојнице добро испунити малтером, малтер не сме да буде редак да не цури и да опека не повуче млеко. По завршеном дерсовању лице очистити. Обрачун по m² дерсоване површине.</t>
  </si>
  <si>
    <t>УКУПНО ДИМЊАЦИ</t>
  </si>
  <si>
    <t xml:space="preserve"> </t>
  </si>
  <si>
    <t>ПОДЛОГЕ</t>
  </si>
  <si>
    <t>Израда цементне кошуљице дебљине 3cm, као подлоге. Подлогу за кошуљицу, пре наношеља кошуљице, очистити и опрати. Малтер за кошуљицу справити са просејаним шљунком "јединицом", размере 1:3 и неговати је док не очврсне. Обрачун по m² кошуљице.</t>
  </si>
  <si>
    <t>Израда армиране цементне кошуљице дебљине 3cm, као подлоге. Подлогу за кошуљицу, пре наношеља кошуљице, очистити и опрати. Малтер за кошуљицу справити са просејаним шљунком "јединицом", размере 1:3. Армирати је мрежом Ø6mm, са окцима 15/15cm, постављеном у средини слоја. Кошуљицу неговати док не очврсне. Обрачун по m² кошуљице.</t>
  </si>
  <si>
    <r>
      <t>Израда подлоге од лако армираног бетона</t>
    </r>
    <r>
      <rPr>
        <i/>
        <sz val="10"/>
        <color theme="1"/>
        <rFont val="Bookman Old Style"/>
        <family val="1"/>
      </rPr>
      <t xml:space="preserve"> дебљине 6cm</t>
    </r>
    <r>
      <rPr>
        <sz val="10"/>
        <color theme="1"/>
        <rFont val="Bookman Old Style"/>
        <family val="1"/>
        <charset val="238"/>
      </rPr>
      <t xml:space="preserve"> марке MB25. Подлогу армирати мрежастом арматуром, по статичком прорачуну и бетонирати. Горњу површину бетонске подлоге изравнати, а бетон неговати. У цену улази и арматура. Обрачун по m² подлоге.</t>
    </r>
  </si>
  <si>
    <t>дебљине 6cm</t>
  </si>
  <si>
    <t>дебљине 8cm</t>
  </si>
  <si>
    <t>дебљине 5cm</t>
  </si>
  <si>
    <t>Израда саморазливајуће масе за подове преко бетонске површине или цементне кошуљице, максималне дебљине 1cm. Масу разлити на чисту и суву подлогу. Након наношења масе потербно је да се маса стегне и то 12h/1mm. Слој изравнавајуће масе се може кретати од 2-10mm. Пре наношеља масе треба извршити импрегнацију површине (BK-Liv). Ова маса је погодна као подлога за подне облоге:лепљени паркет, кермаика, PVC и остале подне облоге. Обрачун по  m² пода.</t>
  </si>
  <si>
    <r>
      <t xml:space="preserve">Израда подлоге од керамзита </t>
    </r>
    <r>
      <rPr>
        <i/>
        <sz val="10"/>
        <color theme="1"/>
        <rFont val="Bookman Old Style"/>
        <family val="1"/>
      </rPr>
      <t>дебљине 6cm</t>
    </r>
    <r>
      <rPr>
        <sz val="10"/>
        <color theme="1"/>
        <rFont val="Bookman Old Style"/>
        <family val="1"/>
      </rPr>
      <t>. Горњу површину изравнати и подлогу неговати. Обрачун по m² подлоге.</t>
    </r>
  </si>
  <si>
    <t xml:space="preserve"> дебљине 6cm</t>
  </si>
  <si>
    <t xml:space="preserve"> дебљине 10cm</t>
  </si>
  <si>
    <t>УКУПНО ПОДЛОГЕ</t>
  </si>
  <si>
    <t>ПОДОВИ</t>
  </si>
  <si>
    <t>од опеке старог формата</t>
  </si>
  <si>
    <t>Израда пода од бетонских плоча, димензија 30x30x3cm, у слоју песка. Бетонске плоче поставити у слоју песка дебљине 10cm, а спојнице испунити песком. У цену улази и набавка бетонских плоча. Обрачун по m² пода.</t>
  </si>
  <si>
    <r>
      <t xml:space="preserve">Израда пода од терацо плоча, </t>
    </r>
    <r>
      <rPr>
        <i/>
        <sz val="10"/>
        <color theme="1"/>
        <rFont val="Bookman Old Style"/>
        <family val="1"/>
      </rPr>
      <t>димензија 25x25x3cm</t>
    </r>
    <r>
      <rPr>
        <sz val="10"/>
        <color theme="1"/>
        <rFont val="Bookman Old Style"/>
        <family val="1"/>
      </rPr>
      <t>, у цементном малтеру. Плоче поставити у слоју цементног малтера  дебљине 3cm, размере 1:3. Под залити цементним млеком, а спојнице фуговати и плоче очистити. У цену улази и набавка терацо плоча. Обрачун по m² пода.</t>
    </r>
  </si>
  <si>
    <t>УКУПНО ПОДОВИ</t>
  </si>
  <si>
    <t>СТЕПЕНИЦЕ</t>
  </si>
  <si>
    <t>Израда цементне кошуљице преко степеника. Подлогу пре наношења кошуљице очистити и опрати. Малтер за кошуљицу справити са просејаним шљунком "јединицом", размере 1:3. Горњу површину кошуљице обрадити по избору пројектанта. Обрачун по m² кошуљице.</t>
  </si>
  <si>
    <t>УКУПНО СТЕПЕНИЦЕ</t>
  </si>
  <si>
    <t>2.23.</t>
  </si>
  <si>
    <t>СТАЗЕ</t>
  </si>
  <si>
    <t>димензија 30x30x3cm</t>
  </si>
  <si>
    <t>димензија 40x40x4cm</t>
  </si>
  <si>
    <t>УКУПНО СТАЗЕ</t>
  </si>
  <si>
    <t>ОГРАДЕ</t>
  </si>
  <si>
    <r>
      <t>Израда подлоге, естриха, од перлитног термоизолационог бетона</t>
    </r>
    <r>
      <rPr>
        <i/>
        <sz val="9.5"/>
        <color theme="1"/>
        <rFont val="Bookman Old Style"/>
        <family val="1"/>
      </rPr>
      <t xml:space="preserve"> дебљине 5cm</t>
    </r>
    <r>
      <rPr>
        <sz val="9.5"/>
        <color theme="1"/>
        <rFont val="Bookman Old Style"/>
        <family val="1"/>
      </rPr>
      <t>. Подлога мора бити чиста, отпрашена и одмашћена. Порозну подлогу квасити пре уградње бетона. Ради побољшања прионљивости дозвољено је, пре наношења перлитног бетона, по подлози разлити цементно млеко. Припремити естрих по упутству произвођача. Уградњу вршити разастирањем бетонске масе и равнањем металном равњачом по унапред припремљеним вођицама. Због могуће појаве температурног ширења очврслог бетона, по потреби по ободу просторије оставити дилатациони жљеб. Пошто је бетонска маса пенаста и мека, мора се 7 дана заштитити од механичких оптерећења и наглог сушења. Подлогу бетонирати при температури од +5</t>
    </r>
    <r>
      <rPr>
        <sz val="9.5"/>
        <color theme="1"/>
        <rFont val="Calibri"/>
        <family val="2"/>
      </rPr>
      <t>ᵒ</t>
    </r>
    <r>
      <rPr>
        <sz val="9.5"/>
        <color theme="1"/>
        <rFont val="Bookman Old Style"/>
        <family val="1"/>
      </rPr>
      <t>C до +30ᵒC. У периоду очвршћавања бетон орошавати водом. Преко подлоге обавезно извести заштитини слој од ситнозрног бетона, а који се посебно плаћа. Чврстоћа на притисак је 0,5MPa, а запреминска тежина перлитног бетона 258kg/m</t>
    </r>
    <r>
      <rPr>
        <sz val="9.5"/>
        <color theme="1"/>
        <rFont val="Calibri"/>
        <family val="2"/>
      </rPr>
      <t>³</t>
    </r>
    <r>
      <rPr>
        <sz val="9.5"/>
        <color theme="1"/>
        <rFont val="Bookman Old Style"/>
        <family val="1"/>
      </rPr>
      <t>. Обрачун по m² подлоге.</t>
    </r>
  </si>
  <si>
    <t>УКУПНО ОГРАДЕ</t>
  </si>
  <si>
    <t>МАЛТЕРИСАЊА</t>
  </si>
  <si>
    <r>
      <t>Израда подлоге, естриха, од перлитног термоизолационог бетона</t>
    </r>
    <r>
      <rPr>
        <i/>
        <sz val="8.5"/>
        <color theme="1"/>
        <rFont val="Bookman Old Style"/>
        <family val="1"/>
      </rPr>
      <t xml:space="preserve"> дебљине 5cm</t>
    </r>
    <r>
      <rPr>
        <sz val="8.5"/>
        <color theme="1"/>
        <rFont val="Bookman Old Style"/>
        <family val="1"/>
      </rPr>
      <t>. Подлога мора бити чиста, отпрашена и одмашћена. Порозну подлогу квасити пре уградње бетона. Ради побољшања прионљивости дозвољено је, пре наношења перлитног бетона, по подлози разлити цементно млеко. Припремити естрих по упутству произвођача. Уградњу вршити разастирањем бетонске масе и равнањем металном равњачом по унапред припремљеним вођицама. Због могуће појаве температурног ширења очврслог бетона, по потреби по ободу просторије оставити дилатациони жљеб. Пошто је бетонска маса пенаста и мека, мора се 7 дана заштитити од механичких оптерећења и наглог сушења. Подлогу бетонирати при температури од +5</t>
    </r>
    <r>
      <rPr>
        <sz val="8.5"/>
        <color theme="1"/>
        <rFont val="Calibri"/>
        <family val="2"/>
      </rPr>
      <t>ᵒ</t>
    </r>
    <r>
      <rPr>
        <sz val="8.5"/>
        <color theme="1"/>
        <rFont val="Bookman Old Style"/>
        <family val="1"/>
      </rPr>
      <t>C до +30ᵒC. У периоду очвршћавања бетон орошавати водом. Преко подлоге обавезно извести заштитини слој од ситнозрног бетона, а који се посебно плаћа. Чврстоћа на притисак је 2,72MPa, а запреминска тежина перлитног бетона 578kg/m</t>
    </r>
    <r>
      <rPr>
        <sz val="8.5"/>
        <color theme="1"/>
        <rFont val="Calibri"/>
        <family val="2"/>
      </rPr>
      <t>³</t>
    </r>
    <r>
      <rPr>
        <sz val="8.5"/>
        <color theme="1"/>
        <rFont val="Bookman Old Style"/>
        <family val="1"/>
      </rPr>
      <t>. Обрачун по m² подлоге.</t>
    </r>
  </si>
  <si>
    <t>Малтерисање зидова, подлоге за лепљење плочица продужним малтером. Пре малтерисања зидне површине добро очистити и испрскати цементним млеком. Нанети слој малтера справљен са просејаним шљунком, "јединицом" и изравнати га. Омалтерисане површине морају бити равне и рапаве. У цену улази и помоћна скела. Обрачун по m² омалтерисане површине.</t>
  </si>
  <si>
    <r>
      <t xml:space="preserve">Малтерисање унутрашњих зидова </t>
    </r>
    <r>
      <rPr>
        <i/>
        <sz val="7.5"/>
        <color theme="1"/>
        <rFont val="Bookman Old Style"/>
        <family val="1"/>
      </rPr>
      <t>од опеке</t>
    </r>
    <r>
      <rPr>
        <sz val="7.5"/>
        <color theme="1"/>
        <rFont val="Bookman Old Style"/>
        <family val="1"/>
        <charset val="238"/>
      </rPr>
      <t xml:space="preserve">, са пердашењем, перлитним термоизолационим малтером Supermal ("Термика" Зрењанин), у више слојева, дебљине до 3cm. Зидове очистити, да буду без заостатака прашине или масноће на њима. Спојнице морају бити чисте и ослобођене вишка малтера. </t>
    </r>
    <r>
      <rPr>
        <i/>
        <sz val="7.5"/>
        <color theme="1"/>
        <rFont val="Bookman Old Style"/>
        <family val="1"/>
      </rPr>
      <t>Зидови од бетона морају бити ослобођени свих остатака оплате и оплата њеног везивања (жице)</t>
    </r>
    <r>
      <rPr>
        <sz val="7.5"/>
        <color theme="1"/>
        <rFont val="Bookman Old Style"/>
        <family val="1"/>
        <charset val="238"/>
      </rPr>
      <t>. Преко површина зидова нанети груби шприц од сејанца (јединица, А фракција). Овај слој мора имати довољну чврстоћу и храпавости, да би могао да оствари трајну чврсту везу малтера за подлогу, и након уградње неговати га. Пре малтерисања добро наквасити подлогу водом, неколико пута. Припремити малтер Supermal и набацати га у виду шприца на зид, у дебљини до 1cm. Следећег дана наставити малтерисање, наношењем другог слоја малтера Supermal, а преко поквашеног првог слоја. Овај слој набацати у дебљини 1,5 до 2cm, без икаквог равнања. Наредног дана се преко претходно поквашеног другог слоја израдити вођице од, до жељене дебљине 3 (max 5cm). Поља између вођица попунити малтером нешто изнад вођица, а затим дрвеном равњачом уклонити вишак малтера изнад вођица. Фину завршну обраду (пердашење) извести разређеним Supermal малтером после сушења последњег слоја. Зидове малтерисати при температури од +5</t>
    </r>
    <r>
      <rPr>
        <sz val="7.5"/>
        <color theme="1"/>
        <rFont val="Calibri"/>
        <family val="2"/>
      </rPr>
      <t>ᵒ</t>
    </r>
    <r>
      <rPr>
        <sz val="7.5"/>
        <color theme="1"/>
        <rFont val="Bookman Old Style"/>
        <family val="1"/>
        <charset val="238"/>
      </rPr>
      <t>C до +30ᵒC. ане површине заштитити сенчењем од директног сунчања, не радити по јаком ветру. У малтер не додавати песак или други агрегат. Обрачун по m² омалтерисане површине.</t>
    </r>
  </si>
  <si>
    <r>
      <t xml:space="preserve">Малтерисање зидова водонепропусним малтером </t>
    </r>
    <r>
      <rPr>
        <i/>
        <sz val="10"/>
        <color theme="1"/>
        <rFont val="Bookman Old Style"/>
        <family val="1"/>
      </rPr>
      <t>Polimag SBT-02V</t>
    </r>
    <r>
      <rPr>
        <sz val="10"/>
        <color theme="1"/>
        <rFont val="Bookman Old Style"/>
        <family val="1"/>
        <charset val="238"/>
      </rPr>
      <t>, специјалним полимером модификованим двокомпонентним цементним малтером, отпорним на хабање, замор материјала, напрезања и температурне разлике. Подлогу припремити да буде чврста, чиста, без прашине и сува. На подлогу нанети двокомпонентни  Polimag шприц, припремљен сипањем течне компоненте, потом прашкасте и мешањем три минута миксером. Polimag шприц набацати на подлогу да одлежи 24 часа. Преко шприца нанети Polimag малтер у слоју дебљине 1-2cm. Површину обрадити по избору пројектанта. Обрачун по m² омалтерисане површине.</t>
    </r>
  </si>
  <si>
    <r>
      <t xml:space="preserve">Малтерисање сокле водонепропусним малтером </t>
    </r>
    <r>
      <rPr>
        <i/>
        <sz val="10"/>
        <color theme="1"/>
        <rFont val="Bookman Old Style"/>
        <family val="1"/>
      </rPr>
      <t>Polimag SBT-02V</t>
    </r>
    <r>
      <rPr>
        <sz val="10"/>
        <color theme="1"/>
        <rFont val="Bookman Old Style"/>
        <family val="1"/>
        <charset val="238"/>
      </rPr>
      <t>, специјалним полимером модификованим двокомпонентним цементним малтером, отпорним на хабање, замор материјала, напрезања и температурне разлике. Подлогу припремити да буде чврста, чиста, без прашине и сува. На подлогу нанети двокомпонентни  Polimag шприц, припремљен сипањем течне компоненте, потом прашкасте и мешањем три минута миксером. Polimag шприц набацати на подлогу да одлежи 24 часа. Преко шприца нанети Polimag малтер у слоју дебљине 1-2cm. Површину обрадити по избору пројектанта. Обрачун по m² омалтерисане површине.</t>
    </r>
  </si>
  <si>
    <r>
      <t>са Polimag SBT-02V, d</t>
    </r>
    <r>
      <rPr>
        <i/>
        <sz val="10"/>
        <color theme="1"/>
        <rFont val="Calibri"/>
        <family val="2"/>
      </rPr>
      <t>=</t>
    </r>
    <r>
      <rPr>
        <i/>
        <sz val="10"/>
        <color theme="1"/>
        <rFont val="Bookman Old Style"/>
        <family val="1"/>
        <charset val="238"/>
      </rPr>
      <t>1-2cm</t>
    </r>
  </si>
  <si>
    <r>
      <t>са Polimag SBT-04V, d</t>
    </r>
    <r>
      <rPr>
        <i/>
        <sz val="10"/>
        <color theme="1"/>
        <rFont val="Calibri"/>
        <family val="2"/>
      </rPr>
      <t>=2</t>
    </r>
    <r>
      <rPr>
        <i/>
        <sz val="10"/>
        <color theme="1"/>
        <rFont val="Bookman Old Style"/>
        <family val="1"/>
        <charset val="238"/>
      </rPr>
      <t>-3,5cm</t>
    </r>
  </si>
  <si>
    <r>
      <t>са Polimag SBT-04V, d</t>
    </r>
    <r>
      <rPr>
        <i/>
        <sz val="10"/>
        <color theme="1"/>
        <rFont val="Calibri"/>
        <family val="2"/>
      </rPr>
      <t>=3,5</t>
    </r>
    <r>
      <rPr>
        <i/>
        <sz val="10"/>
        <color theme="1"/>
        <rFont val="Bookman Old Style"/>
        <family val="1"/>
        <charset val="238"/>
      </rPr>
      <t>-5cm</t>
    </r>
  </si>
  <si>
    <t>сводова од опеке</t>
  </si>
  <si>
    <r>
      <t xml:space="preserve">Малтерисање димњака </t>
    </r>
    <r>
      <rPr>
        <sz val="10"/>
        <color theme="1"/>
        <rFont val="Bookman Old Style"/>
        <family val="1"/>
      </rPr>
      <t>од опеке</t>
    </r>
    <r>
      <rPr>
        <sz val="10"/>
        <color theme="1"/>
        <rFont val="Bookman Old Style"/>
        <family val="1"/>
        <charset val="238"/>
      </rPr>
      <t xml:space="preserve"> у продужном малтером у два слоја. Пре малтерисања зидне површине очистити и испрскати млеком. Први слој, грунт, радити продужним малтером од просејаног шљунка, "јединице". Подлогу поквасити, нанети први слој малтера и нарезати га. Други слој, справити са ситним и чистим песком и пердашити уз квашење и глачање малим пердашкама. Омалтерисане површине морају бити равне, без прелома и таласа, а ивице оштре и праве. Малтер квасити да не дође до брзог сушења и "прегоревања" . У цену улази и помоћна скела. Обрачун по m² омалтерисане површине.</t>
    </r>
  </si>
  <si>
    <t>Малтерисање фасаде продужним малтером у два слоја. Површине фасаде очистити, по потреби опрати водом и испрскати цементним млеком. Продужни малтер справити са просејаним шљунком, "јединицом", нанети први слој малтера и нарезати га. Други слој, справити са ситним и чистим песком, без примеса муља и органских материја и нанети преко првог слоја. Пердашити уз квашење и глачање малим пердашкама. Омалтерисане површине морају бити равне, без прелома и таласа, а ивице оштре и праве. Малтер квасити да не дође до брзог сушења и "прегоревања" . У цену улази и помоћна скела. Обрачун по m² омалтерисане површине.</t>
  </si>
  <si>
    <r>
      <t xml:space="preserve">Малтерисање сокле цементним малтером размере </t>
    </r>
    <r>
      <rPr>
        <i/>
        <sz val="10"/>
        <color theme="1"/>
        <rFont val="Bookman Old Style"/>
        <family val="1"/>
      </rPr>
      <t>1:3</t>
    </r>
    <r>
      <rPr>
        <sz val="10"/>
        <color theme="1"/>
        <rFont val="Bookman Old Style"/>
        <family val="1"/>
      </rPr>
      <t xml:space="preserve"> у два слоја. Пре малтерисања површине очистити и прскати ретким цементним млеком. Први слој, грунт, радити цементним малтером размере 1:4 дебљине слоја до 2cm од просејаног шљунка, "јединице" и цемента. Малтер стално мешати да се цементно млеко не издвоји. Малтер нанети преко подлоге и нарезати ради бољег прихватања другог слоја. Други слој размере 1:4 справити са ситним и чистим песком, без примеса муља и органских материја. Пердашити уз квашење и глачање малим пердашкама. Омалтерисане површине морају бити равне, без прелома и таласа, а ивице оштре и праве. Малтер квасити да не дође до брзог сушења и "прегоревања". Обрачун по m² омалтерисане површине.</t>
    </r>
  </si>
  <si>
    <t>УКУПНО МАЛТЕРИСАЊА</t>
  </si>
  <si>
    <t>ФУГОВАЊА</t>
  </si>
  <si>
    <t>зидова од опеке</t>
  </si>
  <si>
    <t>стубова од опеке</t>
  </si>
  <si>
    <t>лукова од опеке</t>
  </si>
  <si>
    <t>венаца од опеке</t>
  </si>
  <si>
    <t>димњака</t>
  </si>
  <si>
    <r>
      <t xml:space="preserve">Фуговање </t>
    </r>
    <r>
      <rPr>
        <i/>
        <sz val="10"/>
        <color theme="1"/>
        <rFont val="Bookman Old Style"/>
        <family val="1"/>
      </rPr>
      <t>зидова</t>
    </r>
    <r>
      <rPr>
        <sz val="10"/>
        <color theme="1"/>
        <rFont val="Bookman Old Style"/>
        <family val="1"/>
        <charset val="238"/>
      </rPr>
      <t xml:space="preserve"> од камена цементним малтером са додатком гранулата од туцаног камена. Површине за фуговање очистити, отпрашити и опрати водом. Спојнице добро испунити малтером и завршно обрадити тако да буду незнатно увучене у односу на раван зида. Због хидроскопности камена малтер не сме да буде превише редак да не дође до цурења материјала и прљања камена. Фуговање поверити искусним мајсторима. Пре почетка радова извођач је дужан да направи више пробних узорака. По завршеном фуговању лице зида очистити. Обрачун по m</t>
    </r>
    <r>
      <rPr>
        <sz val="10"/>
        <color theme="1"/>
        <rFont val="Calibri"/>
        <family val="2"/>
      </rPr>
      <t>²</t>
    </r>
    <r>
      <rPr>
        <sz val="10"/>
        <color theme="1"/>
        <rFont val="Bookman Old Style"/>
        <family val="1"/>
        <charset val="238"/>
      </rPr>
      <t xml:space="preserve"> фуговане површине.</t>
    </r>
  </si>
  <si>
    <t xml:space="preserve">зидова </t>
  </si>
  <si>
    <t>стубова</t>
  </si>
  <si>
    <t>Дерсовање зидова од опеке продужним малтером. Пре почетка дерсовања површине зидова очистити и отпрашити. Спојнице добро испунити малтером, малтер не сме да буде редак да не цури и да опека не повуче млеко. По завршеном дерсовању лице очистити. Обрачун по m² дерсоване површине.</t>
  </si>
  <si>
    <t>УКУПНО ФУГОВАЊА</t>
  </si>
  <si>
    <t>А. Крабероид и један слој Битумена</t>
  </si>
  <si>
    <t>Хидроизолацију извести од следећих слојева:</t>
  </si>
  <si>
    <t>хладан премаз битулитом "А"</t>
  </si>
  <si>
    <t>врућ премаз битуменом "МРН"</t>
  </si>
  <si>
    <t>крабероид 150/100, залепљен за подлогу</t>
  </si>
  <si>
    <t>Б. Крабероид и два слоја Битумена</t>
  </si>
  <si>
    <t>Ц. Крабероид и три слоја Битумена</t>
  </si>
  <si>
    <t>крабероид 150/100, залепљен за претходни слој и померен за 50cm</t>
  </si>
  <si>
    <t>Кондор 4, варен за подлогу</t>
  </si>
  <si>
    <t>А. Варен кондор 4mm</t>
  </si>
  <si>
    <t>Б. Варена два слоја кондора 4</t>
  </si>
  <si>
    <t>Кондор 4, варен за претходни слој и померен за 50cm.</t>
  </si>
  <si>
    <t>ОСТАЛИ ЗИДАРСКИ РАДОВИ</t>
  </si>
  <si>
    <t>Пажљиво чишћење зидова шпахтлама од наслага старе боје. Обрачун по m² очишћене површине.</t>
  </si>
  <si>
    <t>Зидарско кречење зидова и плафона. Зидове и плафоне опајати и два пута окречити. Обрачун по m² окречене површине.</t>
  </si>
  <si>
    <t>дужине до 2,00m</t>
  </si>
  <si>
    <t>дужине  2,00-4,50m</t>
  </si>
  <si>
    <t>УКУПНO ОСТАЛИ ЗИДАРСКИ РАДОВИ</t>
  </si>
  <si>
    <t>ИЗОЛАТЕРСКИ РАДОВИ</t>
  </si>
  <si>
    <t>Позиција изолатерских радова подразумевају употребу стручне радне снаге, сав ручни алат и комплетан потребан материјал, грубо чишћење и чишћење метлом позиције радова, по принципу кључ у руке. Сви радови морају бити изведени по правилима струке.</t>
  </si>
  <si>
    <t>d=3cm</t>
  </si>
  <si>
    <t>d=5cm</t>
  </si>
  <si>
    <t>d=8cm</t>
  </si>
  <si>
    <t>d=10cm</t>
  </si>
  <si>
    <t>d=12cm</t>
  </si>
  <si>
    <t>d=5cm.</t>
  </si>
  <si>
    <t>d=10cm.</t>
  </si>
  <si>
    <t>d=2cm</t>
  </si>
  <si>
    <t>15.8.</t>
  </si>
  <si>
    <t>Санирање влажних мрља на зидовима санационим малтером са основом природног "римског цемента", "Kemasan 590" или одговарајући, санациони малтер на основи природног хидрауличног везива, који ће имати висок садржај специјалних отворених микро пора. Предметни санациони малтер употребљава се за трајну санацију зидова са високим садржајем влаге (као унутрашњи малтер за подруме, малтер за подрумске сводове испод нивоа коте терена и за све врсте зидова оштећених  влагом, санацију историјских објеката и грађевина под заштитом). Санациони малтер треба да задовољава захтеве за класу малтера Р по стахдарду ЕН 998-1:2004, за трајно исушивање врло влажних зидова. Предвиђен је за ручно наношење, свему прему упутству произвођача, уз обавезно време мешања мин. 10 минута (потрошња је cca. 30kg/m², за нанос  у дебљини 2cm). Обрачун по m² реалне покривене површине.</t>
  </si>
  <si>
    <t>УКУПНО ИЗОЛАТЕРСКИ РАДОВИ</t>
  </si>
  <si>
    <t>са набавком коцки</t>
  </si>
  <si>
    <t>од постојећих коцки</t>
  </si>
  <si>
    <r>
      <t xml:space="preserve">Малтерисање фасадних зидова </t>
    </r>
    <r>
      <rPr>
        <i/>
        <sz val="7"/>
        <color theme="1"/>
        <rFont val="Bookman Old Style"/>
        <family val="1"/>
      </rPr>
      <t>од опеке</t>
    </r>
    <r>
      <rPr>
        <sz val="7"/>
        <color theme="1"/>
        <rFont val="Bookman Old Style"/>
        <family val="1"/>
        <charset val="238"/>
      </rPr>
      <t>, са пердашењем, перлитним термоизолационим малтером Permal у више слојева, дебљине до 4cm. Зидове очистити, да буду без заостатака прашине или масноће на њима. Спојнице морају бити чисте и ослобођене вишка малтера. Зидови од бетона морају бити ослобођени свих остатака оплате и елемената њеног везивања (жице). Преко површина зидова нанети груби шприц од сејанца (јединица, А фракција). Овај слој мора имати довољну чврстоћу и храпавост, да би могао да оствари трајну чврсту везу малтера за подлогу, и након уградње неговати га. Пре малтерисања добро наквасити подлогу водом, неколико пута. Припремити малтер Permal набацити га у виду шприца на зид, у дебљини до 1cm. Следећег дана наставити малтерисање, наношењем другог слоја малтера Permal, а преко поквашеног првог слоја. Овај слој набацити у дебљини 1,5 до 2cm, без икаквог равнања. Наредног дана се преко претходно поквашеног другог слоја израдити вођице од, до жељене дебљине 3 (max 5cm). Поља између вођица попунити малтером нешто изнад вођица, а затим дрвеном равњачом уклонити вишак малтера изнад вођица. Фину завршну обраду (пердашење) извести разређеним Permal малтером после сушења последњег слоја. Зидове малтерисати при температури од +5</t>
    </r>
    <r>
      <rPr>
        <sz val="7"/>
        <color theme="1"/>
        <rFont val="Calibri"/>
        <family val="2"/>
      </rPr>
      <t>ᵒC до +30ᵒC. омалтерисане површине заштити сенчењем од директног сунчања, не радити по јаком ветру. У малтер не додавати песак или други агрегат</t>
    </r>
    <r>
      <rPr>
        <sz val="7"/>
        <color theme="1"/>
        <rFont val="Bookman Old Style"/>
        <family val="1"/>
        <charset val="238"/>
      </rPr>
      <t>. Обрачун по m² омалтерисане површине.</t>
    </r>
  </si>
  <si>
    <t>Малтерисање продужним малтером у два слоја. Пре малтерисања површине очистити и испрскати млеком. Први слој, грунт, радити продужним малтером, дебљине слоја до 2cm од просејаног шљунка, "јединице" и гашеног креча, одлежалог најмање 30 дана. Малтер стално мешати да се кречно млеко не издвоји. Малтер нанети преко подлоге и нарезати ради бољег прихватања другог слоја. Други слој, справити са ситним и чистим песком, без примеса муља и органских материја. Пердашити уз квашење и глачање малим пердашкама. Омалтерисане површине морају бити равне, без прелома и таласа, а ивице оштре и праве. Малтер квасити да не дође до брзог сушења и "прегоревања" . Обрачун по m² малтерисане површине.</t>
  </si>
  <si>
    <t>СТЕПЕНИШТА</t>
  </si>
  <si>
    <r>
      <t>m</t>
    </r>
    <r>
      <rPr>
        <sz val="10"/>
        <color theme="1"/>
        <rFont val="Calibri"/>
        <family val="2"/>
        <charset val="238"/>
      </rPr>
      <t>³</t>
    </r>
  </si>
  <si>
    <t>УКУПНO СТЕПЕНИШТА</t>
  </si>
  <si>
    <t xml:space="preserve"> дебљине 5cm</t>
  </si>
  <si>
    <t xml:space="preserve"> дебљине 8cm</t>
  </si>
  <si>
    <t>дебљине  4cm</t>
  </si>
  <si>
    <t>дебљине  6cm</t>
  </si>
  <si>
    <t>дебљине  8cm</t>
  </si>
  <si>
    <t>дебљине  10cm</t>
  </si>
  <si>
    <t>дебљине  5cm</t>
  </si>
  <si>
    <t>УКУПНO ПОДЛОГЕ</t>
  </si>
  <si>
    <t>димензија 40x40x3cm</t>
  </si>
  <si>
    <t>УКУПНO ПОДОВИ</t>
  </si>
  <si>
    <t xml:space="preserve">m' </t>
  </si>
  <si>
    <t>БЕТОНСКА ГАЛАНТЕРИЈА</t>
  </si>
  <si>
    <r>
      <t>Пажљива демонтажа прозора</t>
    </r>
    <r>
      <rPr>
        <sz val="10"/>
        <color theme="1"/>
        <rFont val="Bookman Old Style"/>
        <family val="1"/>
        <charset val="238"/>
      </rPr>
      <t>. Демонтиране прозоре склопити, утоварити на камион и одвести на депонију коју одреди инвеститор. Обрачун по комаду прозора.</t>
    </r>
  </si>
  <si>
    <t>Пажљива демонтажа врата заједно са штоком. Демонтирана врата склопити, утоварити на камион и одвести на депонију коју одреди инвеститор. Обрачун по комаду прозора.</t>
  </si>
  <si>
    <t>Пажљива демонтажа  излога са претходним вађењем стакла. Материјал очистити, утоварити на камион и одвести на депонију коју одреди инвеститор, удаљену до 15km. Обрачун по m².</t>
  </si>
  <si>
    <r>
      <t>Пажљива демонтажа</t>
    </r>
    <r>
      <rPr>
        <sz val="10"/>
        <color theme="1"/>
        <rFont val="Bookman Old Style"/>
        <family val="1"/>
        <charset val="238"/>
      </rPr>
      <t xml:space="preserve"> капије.  Демонтирану капију склопити. </t>
    </r>
    <r>
      <rPr>
        <i/>
        <sz val="10"/>
        <color theme="1"/>
        <rFont val="Bookman Old Style"/>
        <family val="1"/>
        <charset val="238"/>
      </rPr>
      <t>Дрвену ограду</t>
    </r>
    <r>
      <rPr>
        <sz val="10"/>
        <color theme="1"/>
        <rFont val="Bookman Old Style"/>
        <family val="1"/>
        <charset val="238"/>
      </rPr>
      <t xml:space="preserve"> склопити, утоварити у камион и одвести на депонију коју одреди инвеститор. Обрачун по комаду капије.</t>
    </r>
  </si>
  <si>
    <t>Обијање зидних керамичких плочица заједно са малтером (или лепком за плочице). Обити плочице са малтером и кламфама очистити спојнице до дубине 2cm, а површину опеке очистити челичним четкам. Шут прикупити, изнети, утоварити на камион и одвести на градску депонију. Обрачун по m² обијене површине, отвори се одбијају.</t>
  </si>
  <si>
    <r>
      <rPr>
        <sz val="10"/>
        <color theme="1"/>
        <rFont val="Bookman Old Style"/>
        <family val="1"/>
        <charset val="238"/>
      </rPr>
      <t>Обијање</t>
    </r>
    <r>
      <rPr>
        <i/>
        <sz val="10"/>
        <color theme="1"/>
        <rFont val="Bookman Old Style"/>
        <family val="1"/>
        <charset val="238"/>
      </rPr>
      <t xml:space="preserve"> </t>
    </r>
    <r>
      <rPr>
        <sz val="10"/>
        <color theme="1"/>
        <rFont val="Bookman Old Style"/>
        <family val="1"/>
        <charset val="238"/>
      </rPr>
      <t>малтера са фасадних зидова. Надзорни орган и извођач писменим путем одредиће површине са којих се обија малтер у случају када се не обија малтер са целе површине зида. По обијању малтера кламфама очистити спојнице до дубине 2cm, а површину фасадних зидова опека очистити челичним четкама и опрати водом. Шут прикупити, изнети, утоварити на камион и одвести на градску депонију. Обрачун по m² обијене површине, отвори се одбијају.</t>
    </r>
  </si>
  <si>
    <r>
      <t>Скидање са плафона</t>
    </r>
    <r>
      <rPr>
        <i/>
        <sz val="11"/>
        <color theme="1"/>
        <rFont val="Bookman Old Style"/>
        <family val="1"/>
        <charset val="238"/>
      </rPr>
      <t xml:space="preserve"> </t>
    </r>
    <r>
      <rPr>
        <sz val="11"/>
        <color theme="1"/>
        <rFont val="Bookman Old Style"/>
        <family val="1"/>
        <charset val="238"/>
      </rPr>
      <t>ламперије са конструкцијом. Издвојити употребљив материјал, утоварити у камион и одвести на депонију коју одреди инвеститор удаљену до 15km. Шут прикупити, изнети, утоварити на камион и одвести на градску депонију. Обрачун по m² ламперије.</t>
    </r>
  </si>
  <si>
    <r>
      <t>Пажљиво шлицовање зидова</t>
    </r>
    <r>
      <rPr>
        <sz val="11"/>
        <color theme="1"/>
        <rFont val="Bookman Old Style"/>
        <family val="1"/>
        <charset val="238"/>
      </rPr>
      <t xml:space="preserve"> за пролаз канализационих цеви. Кроз зид пажљиво извести шлицеве за постављање цеви.Пробијање зида за пролаз </t>
    </r>
    <r>
      <rPr>
        <i/>
        <sz val="11"/>
        <color theme="1"/>
        <rFont val="Bookman Old Style"/>
        <family val="1"/>
        <charset val="238"/>
      </rPr>
      <t>водоводних цеви</t>
    </r>
    <r>
      <rPr>
        <sz val="11"/>
        <color theme="1"/>
        <rFont val="Bookman Old Style"/>
        <family val="1"/>
        <charset val="238"/>
      </rPr>
      <t>. Шут прикупити, утоварити у камион и одвести на градску депонију, а простор очистити. Обрачун по m</t>
    </r>
    <r>
      <rPr>
        <sz val="11"/>
        <color theme="1"/>
        <rFont val="Calibri"/>
        <family val="2"/>
        <charset val="238"/>
      </rPr>
      <t>'</t>
    </r>
    <r>
      <rPr>
        <sz val="11"/>
        <color theme="1"/>
        <rFont val="Bookman Old Style"/>
        <family val="1"/>
        <charset val="238"/>
      </rPr>
      <t xml:space="preserve"> шлица.</t>
    </r>
  </si>
  <si>
    <t>Пробијање преградног зид  за израду отвора врата. Пажљиво рушити делове зида, да се не растресе зидна маса. Шут прикупити, утоварити у камион и одвести на градску депонију, а простор очистити. У цену улази и подупирање. Обрачун по m² зида.</t>
  </si>
  <si>
    <t>Скидање пода -цементне кошуљице до бетонске конструкције. Шут прикупити, изнети, утоварити на камион и одвести на градску депонију. Обрачун по m² цементне кошуљице.</t>
  </si>
  <si>
    <t>ДЕМОНТАЖЕ И РУШЕЊА</t>
  </si>
  <si>
    <t>дебљине 5cm, сиве</t>
  </si>
  <si>
    <t>дебљине 8cm, сиве</t>
  </si>
  <si>
    <t>дебљине 10cm, сиве</t>
  </si>
  <si>
    <t>дебљине 15cm, сиве</t>
  </si>
  <si>
    <t>дебљине 5cm, беле</t>
  </si>
  <si>
    <t>дебљине 8cm, беле</t>
  </si>
  <si>
    <t>дебљине 10cm, беле</t>
  </si>
  <si>
    <t>дебљине 15cm, беле</t>
  </si>
  <si>
    <t>ОСТАЛИ БЕТОНСКИ РАДОВИ</t>
  </si>
  <si>
    <t xml:space="preserve">УКУПНO ОСТАЛИ БЕТОНСКИ РАДОВИ </t>
  </si>
  <si>
    <t>Пажљива демонтажа пода од керамичких плочица заједно са припадајућим соклама. Плочице и подлогу (цементни малтер или лепак за плочице)скинути до бетонске конструкције. Шут прикупити, изнети, утоварити у камион и одвести на градску депонију. Обрачун по  m² пода.</t>
  </si>
  <si>
    <r>
      <t>Пажљива демонтажа ограде.</t>
    </r>
    <r>
      <rPr>
        <i/>
        <sz val="10"/>
        <color theme="1"/>
        <rFont val="Bookman Old Style"/>
        <family val="1"/>
        <charset val="238"/>
      </rPr>
      <t xml:space="preserve"> Ограду</t>
    </r>
    <r>
      <rPr>
        <sz val="10"/>
        <color theme="1"/>
        <rFont val="Bookman Old Style"/>
        <family val="1"/>
        <charset val="238"/>
      </rPr>
      <t xml:space="preserve"> демонтирати, очистити, сложити за поновну уградњу или утоварити у камион и одвести на депонију коју одреди инвеститор удаљену до 15km. Шут прикупити, изнети, утоварити на камион и одвести на градску депонију. Обрачун по m² ограде.</t>
    </r>
  </si>
  <si>
    <r>
      <rPr>
        <sz val="10"/>
        <color theme="1"/>
        <rFont val="Bookman Old Style"/>
        <family val="1"/>
        <charset val="238"/>
      </rPr>
      <t>Обијање</t>
    </r>
    <r>
      <rPr>
        <i/>
        <sz val="10"/>
        <color theme="1"/>
        <rFont val="Bookman Old Style"/>
        <family val="1"/>
        <charset val="238"/>
      </rPr>
      <t xml:space="preserve"> </t>
    </r>
    <r>
      <rPr>
        <sz val="10"/>
        <color theme="1"/>
        <rFont val="Bookman Old Style"/>
        <family val="1"/>
        <charset val="238"/>
      </rPr>
      <t>малтера са унутрашњих зидова. Надзорни орган и извођач писменим путем одредиће површине са којих се обија малтер у случају када се не обија малтер са целе површине зида. Обити малтер и кламфама очистити спојнице до дубине 2cm. Површине опека очистити челичним четкама и опрати зидове водом. Шут прикупити, изнети, утоварити на камион и одвести на градску депонију. Обрачун по m² обијене површине, отвори се одбијају.</t>
    </r>
  </si>
  <si>
    <r>
      <t xml:space="preserve">Пажљиво шлицовање зидова за пролаз водоводних цеви. Кроз зид пажљиво извести шлицеве за постављање цеви.Пробијање зида за пролаз </t>
    </r>
    <r>
      <rPr>
        <i/>
        <sz val="11"/>
        <color theme="1"/>
        <rFont val="Bookman Old Style"/>
        <family val="1"/>
        <charset val="238"/>
      </rPr>
      <t>водоводних цеви</t>
    </r>
    <r>
      <rPr>
        <sz val="11"/>
        <color theme="1"/>
        <rFont val="Bookman Old Style"/>
        <family val="1"/>
        <charset val="238"/>
      </rPr>
      <t>. Шут прикупити, утоварити у камион и одвести на градску депонију, а простор очистити. Обрачун по m</t>
    </r>
    <r>
      <rPr>
        <sz val="11"/>
        <color theme="1"/>
        <rFont val="Calibri"/>
        <family val="2"/>
        <charset val="238"/>
      </rPr>
      <t>'</t>
    </r>
    <r>
      <rPr>
        <sz val="11"/>
        <color theme="1"/>
        <rFont val="Bookman Old Style"/>
        <family val="1"/>
        <charset val="238"/>
      </rPr>
      <t xml:space="preserve"> шлица.</t>
    </r>
  </si>
  <si>
    <t>УКУПНО ДЕМОНТАЖЕ И РУШЕЊА</t>
  </si>
  <si>
    <t>1.1.</t>
  </si>
  <si>
    <t>1.1.1.</t>
  </si>
  <si>
    <t>1.1.2.</t>
  </si>
  <si>
    <t>1.1.3.</t>
  </si>
  <si>
    <t>1.1.4.</t>
  </si>
  <si>
    <t>1.1.5.</t>
  </si>
  <si>
    <t>1.1.6.</t>
  </si>
  <si>
    <t>1.1.7.</t>
  </si>
  <si>
    <t>1.1.8.</t>
  </si>
  <si>
    <t>1.1.9.</t>
  </si>
  <si>
    <t>1.1.10.</t>
  </si>
  <si>
    <t>1.1.11.</t>
  </si>
  <si>
    <t>1.1.12.</t>
  </si>
  <si>
    <t>1.1.18.</t>
  </si>
  <si>
    <t>1.1.19.</t>
  </si>
  <si>
    <t>1.2.</t>
  </si>
  <si>
    <t>1.2.1.</t>
  </si>
  <si>
    <t>1.2.2.</t>
  </si>
  <si>
    <t>1.2.3.</t>
  </si>
  <si>
    <t>1.2.4.</t>
  </si>
  <si>
    <t>1.2.5.</t>
  </si>
  <si>
    <t>1.3.</t>
  </si>
  <si>
    <t>1.3.1.</t>
  </si>
  <si>
    <t>1.3.2.</t>
  </si>
  <si>
    <t>1.3.3.</t>
  </si>
  <si>
    <t>1.3.4.</t>
  </si>
  <si>
    <t>1.3.5.</t>
  </si>
  <si>
    <t>1.3.6.</t>
  </si>
  <si>
    <t>1.3.7.</t>
  </si>
  <si>
    <t xml:space="preserve">РУШЕЊА И ДЕМОНТАЖЕ </t>
  </si>
  <si>
    <t>ТЕСАРСКИ РАДОВИ</t>
  </si>
  <si>
    <t>МОЛЕРСКО-ФАРБАРСКИ И ФАСАДЕРСКИ РАДОВИ</t>
  </si>
  <si>
    <r>
      <t xml:space="preserve">Попуњавање мањих оштећења у бетонским елелментима </t>
    </r>
    <r>
      <rPr>
        <sz val="10"/>
        <color theme="1"/>
        <rFont val="Bookman Old Style"/>
        <family val="1"/>
        <charset val="238"/>
      </rPr>
      <t xml:space="preserve"> двокомпонентним полимерним материјалом Izolit REPARATOR S, "Dramin" Земун или одговарајући. Масу за уградњу припремити мешањем прашкасте и течне компоненте, а према упутству произвођача. Припремљену смесу нанети глетелицом или шпахтлом преко чисте, чврсте и овлажене бетонске подлоге. Обрачун по m</t>
    </r>
    <r>
      <rPr>
        <sz val="10"/>
        <color theme="1"/>
        <rFont val="Calibri"/>
        <family val="2"/>
        <charset val="238"/>
      </rPr>
      <t>²</t>
    </r>
    <r>
      <rPr>
        <sz val="10"/>
        <color theme="1"/>
        <rFont val="Bookman Old Style"/>
        <family val="1"/>
        <charset val="238"/>
      </rPr>
      <t xml:space="preserve"> обрађене површине.</t>
    </r>
  </si>
  <si>
    <t>УКУПНO БЕТОНСКA ГАЛАНТЕРЕИЈА</t>
  </si>
  <si>
    <t>m2</t>
  </si>
  <si>
    <t>а. Фалцованим црепом.</t>
  </si>
  <si>
    <t>б. Медитеран црепом.</t>
  </si>
  <si>
    <t>а. Бибер црепом, густо.</t>
  </si>
  <si>
    <t>б. Бибер црепом, двоструко (крунско).</t>
  </si>
  <si>
    <t xml:space="preserve">Радови на поправци изолације АБ плоче равног крова изнад простора. У цену улази потребан рад и материјал.
Обрачун по м². 
</t>
  </si>
  <si>
    <t xml:space="preserve">Радови на поправци изолације на местима продора олучних вертикала кроз АБ плочу равног крова изнад простора. У цену улази потребан рад и материјал. Обрачун по комаду завршеног места продора. 
Обрачун по ком 
</t>
  </si>
  <si>
    <t>УКУПНО КРОВОПОКРИВАЧКИ РАДОВИ</t>
  </si>
  <si>
    <t xml:space="preserve">Замена дотрајалих и оштећених елемената кровне конструкције. Извршити пажљиво демонтажу дотрајалих елемената крова. Од суве четинарске грађе по узору на демонтиране елементе обрадити нове и уградити их са свим потребним везама. У цену улазе и подупирања и обезбеђења.
Обрачун по м2.
</t>
  </si>
  <si>
    <t xml:space="preserve">a. Пресека 24/48 mm.
</t>
  </si>
  <si>
    <t xml:space="preserve">b. Пресека 48/48 mm.
</t>
  </si>
  <si>
    <t xml:space="preserve">a. На 15 cm.
</t>
  </si>
  <si>
    <t xml:space="preserve">b. На 30 cm.
</t>
  </si>
  <si>
    <t>УКУПНО ТЕСАРСКИ РАДОВИ</t>
  </si>
  <si>
    <r>
      <rPr>
        <i/>
        <sz val="10"/>
        <color theme="1"/>
        <rFont val="Bookman Old Style"/>
        <family val="1"/>
      </rPr>
      <t>Позиције сувомонтажних радова подразумевају употребу стручне радне снаге, сав ручни алат и комплетан потребан материјал, грубо чишћење и чишћење метлом позиције радова, по принципу кључ у руке. Сви радови морају бити изведени по правилима струке.</t>
    </r>
    <r>
      <rPr>
        <sz val="10"/>
        <color theme="1"/>
        <rFont val="Bookman Old Style"/>
        <family val="1"/>
      </rPr>
      <t xml:space="preserve">
</t>
    </r>
  </si>
  <si>
    <t xml:space="preserve">Демонтажа гипсокартонских плафона Обрачун по м2 постављене површине.
</t>
  </si>
  <si>
    <t xml:space="preserve">Демонтажа дрвених плафона. Обрачун по м2 постављене површине.
</t>
  </si>
  <si>
    <t xml:space="preserve">Демонтажа спуштеног плафона са потконструкцијом. Обрачун по м2 постављене површине.
</t>
  </si>
  <si>
    <t xml:space="preserve">Поправка спуштеног плафона типа армстронг на носећој металној подконструкцији. Обрачун по м2 постављене површине.
</t>
  </si>
  <si>
    <t>kom</t>
  </si>
  <si>
    <t>УКУПНО СУВОМОНТАЖНИ РАДОВИ</t>
  </si>
  <si>
    <r>
      <rPr>
        <i/>
        <sz val="10"/>
        <color theme="1"/>
        <rFont val="Bookman Old Style"/>
        <family val="1"/>
      </rPr>
      <t>Позиције керамичарских радова подразумевају : набавку материјала, употребу стручне радне снаге, сав ручни алат и комплетан потребан материјал, грубо чишћење и чишћење метлом позиције радова, по принципу кључ у руке. Сви радови морају бити изведени по правилима струке.</t>
    </r>
    <r>
      <rPr>
        <sz val="10"/>
        <color theme="1"/>
        <rFont val="Bookman Old Style"/>
        <family val="1"/>
      </rPr>
      <t xml:space="preserve">
</t>
    </r>
  </si>
  <si>
    <t xml:space="preserve">a. димензија 20 x 30 cm
</t>
  </si>
  <si>
    <t xml:space="preserve">б димензија 15 x 15 cm
</t>
  </si>
  <si>
    <t xml:space="preserve">г димензија 25 x 40 cm
</t>
  </si>
  <si>
    <t xml:space="preserve">в димензија 25 x 33 cm
</t>
  </si>
  <si>
    <t xml:space="preserve">д димензија 25 x 50 cm
</t>
  </si>
  <si>
    <t xml:space="preserve">б димензија 33 x 33 cm
</t>
  </si>
  <si>
    <t xml:space="preserve">в димензија 10 x 20 cm неклизајуће
</t>
  </si>
  <si>
    <t xml:space="preserve">г димензија 40 x 40 cm
</t>
  </si>
  <si>
    <t xml:space="preserve">д димензија 45 x 45 cm
</t>
  </si>
  <si>
    <t xml:space="preserve">е димензија 30 x 60 cm
</t>
  </si>
  <si>
    <t>m1</t>
  </si>
  <si>
    <t>a. степеница</t>
  </si>
  <si>
    <t>б газишта степеника</t>
  </si>
  <si>
    <t>в чела степеника</t>
  </si>
  <si>
    <t xml:space="preserve">Замена оштећених зидних плочица. Оштећене зидне плочице заменити истим по узору на постојеће. Постојеће оштећене плочице са малтером пажљиво извадити, да се додирине плочице не оштете, уградити нове и фуговати. Обрачун по комаду плоцице.
</t>
  </si>
  <si>
    <t>a. димензија 20 x 30 cm</t>
  </si>
  <si>
    <t>б димензија 30 x 30 cm</t>
  </si>
  <si>
    <t>в димензија 33 x 33 cm</t>
  </si>
  <si>
    <t>г димензија 40 x 40 cm</t>
  </si>
  <si>
    <t xml:space="preserve">Обијање тераца са сокле. По извршеном обијању тераца спојнице кламфама очистити до дубине 2 cm, а површину сокле челичним четкама. Шут прикупити, изнети, утоварити на камион и одвести на депонију где Наручилац одреди удаљену до 10 km. Обрачун по m1 сокле.
</t>
  </si>
  <si>
    <t xml:space="preserve">Скидање терацо плоча са степеника. Обити плочице и скинути подлогу до бетонске конструкције. Шут прикупити, изнети, утоварити на камион и одвести на депонију где Наручилац одреди удаљену до 10 km.  Обрачун по m1.
</t>
  </si>
  <si>
    <t>УКУПНО КЕРАМИЧАРСКИ РАДОВИ</t>
  </si>
  <si>
    <t>МОЛЕРСКО ФАРБАРСКИ И ФАСАДЕРСКИ РАДОВИ</t>
  </si>
  <si>
    <r>
      <rPr>
        <i/>
        <sz val="10"/>
        <color theme="1"/>
        <rFont val="Bookman Old Style"/>
        <family val="1"/>
      </rPr>
      <t>Позиције молерско-фарбарских и фасадерских радова подразумевају : набавку материјала, употребу стручне радне снаге, сав ручни алат и комплетан потребан материјал, грубо чишћење и чишћење метлом позиције радова, по принципу кључ у руке. Сви радови морају бити изведени по правилима струке.</t>
    </r>
    <r>
      <rPr>
        <sz val="10"/>
        <color theme="1"/>
        <rFont val="Bookman Old Style"/>
        <family val="1"/>
      </rPr>
      <t xml:space="preserve">
</t>
    </r>
  </si>
  <si>
    <t xml:space="preserve">Монтажа и демонтажа помоћне скеле у објекту, за рад у просторијама. Скела мора бити изведена по свим ХТЗ прописима. Користи се за све време трајања радова и плаћа само једампут. У цену улази набавка меатеријала. Обрачун по м2.
</t>
  </si>
  <si>
    <t>Чишћење и прање прозора и врата, прикупљање шута и другог отпадног материјала по завршетку радова., утовар на камион и одвоз на градску депонију. Обрачун по м2.</t>
  </si>
  <si>
    <t xml:space="preserve">Обијање вештачког камена и подлоге са фасадних зидова. По обијању вештачког камена кламфама очистити спојнице до дубине 2 цм и опрати зидове водом. Шут прикупити, изнети, утоварити на камион и одвести на градску депонију. Обрачун по м2 обијене површине, отвори се одбијају.           </t>
  </si>
  <si>
    <t xml:space="preserve">Скидање боје са врата и прозора. По завршеном скидању боје дрво пребрусити фином шмирглом. Обратити пажљу да не дође до оштећења ивица и профилације. Обрачун по м2.         </t>
  </si>
  <si>
    <t>Санирање флека на зидовима и плафонима, бојама на бази акрилата. Површине са флекама остругати, опрати и глетовати. Бојити бојама на бази акрилата више пута. Обрачун по м2 лечене површине.</t>
  </si>
  <si>
    <t xml:space="preserve">Пажљиво скидање постојећих тапета и демонтажа лајсни тапета са зидова. Обрачун по м2. </t>
  </si>
  <si>
    <t xml:space="preserve">Бојење ламперије, у тону по избору пројектанта. Пре бојења површине брусити, очистити и китовати оштећења и пукотине. Обрачун по м2 обојене површине. </t>
  </si>
  <si>
    <t xml:space="preserve">Чишћење слојева старе боје са равних површина фасаде. Чишћење извршити механичким и хемијским путем. Обрачун по м2 очишћене површине. </t>
  </si>
  <si>
    <t>Заштита бојених фасадних површина од утицаја влаге и атмосферилија силикатним премазом. Обрачун по м2 ортогоналне пројекције фасаде.</t>
  </si>
  <si>
    <t>Бојење дрвене ограде лазурним бојама, са лакирањем. Бојити садолином или неким сличним средством. Пре бојења све површине прећи фином шмирглом, да остане глатка површина. У цену улази набавка материјала и сав претходни рад. Обрачун по м2 бојене површине.</t>
  </si>
  <si>
    <t>Бојење радијатора и  цеви за грејање бојом за радијаторе са извршеним свим потребним предрадњама (стругање, отпрашивање). У цену улази набавка материјала и сав претходни рад. Обрачун по м2 бојене површине.</t>
  </si>
  <si>
    <t>Бојење траке за громобран  бојом за метал са извршеним свим потребним предрадњама (стругање, отпрашивање). У цену улази набавка материјала и сав претходни рад. Обрачун по м1 бојене површине.</t>
  </si>
  <si>
    <t>Заштитни премаз дрвених елемената. Дрвене елементе конструкције крова, таванице, тавањаче и друго заштитити од инсеката, алги, гљивица и труљења са два до три премаза, хемијским средством по избору пројектанта. У цену улази набавка материјала и сав претходни рад. Обрачун по м2 обрађене површине.</t>
  </si>
  <si>
    <t>Чишћење и бојење челичних носача основном бојом. Челичне носаче очистити од корозије и прашине хемијским и физичким средствима, брусити и очистити. Нанети импрегнацију и обојити основном бојом. У цену улази набавка материјала и сав претходни рад. Обрачун по м2 обрађене површине.</t>
  </si>
  <si>
    <t xml:space="preserve">Прање фасаде водом под притиском. Притисак воде мора бити одговарајући да не оштећује фасаду и профилацију. Очистити све флеке, патину, прашину, соли и слично. По потреби додати и  хемијска средства, која не оштећују фасаду. Обрачун по м2 очишћене површине.         </t>
  </si>
  <si>
    <t>Стругање, отпрашивање, подлогирање, зидова плафона. Обрачун по m².</t>
  </si>
  <si>
    <t>Израда арматурног слоја од полимерног лепка испитаног у систему ETAG и према норми EN 1050 и чврстоћом на притисак преко 8,5 MPa и савијање 2,3 Mpa и текстилно-стаклене мрежице. У свежу масу за армирање поставља се текстилно-стаклена мрежица за армирање са хоризонталним и вертикалним преклопима најмање 10 cm. Текстилно-стаклена мрежица &gt;145g/m2 би требало да буде у спољној трећини армирајућег слоја. Арматурни слој се обавезно наноси у једном кораку. Површине морају бити равне, без прелома и таласа, оштрих ивица, дебљине 3-5 mm.Обрачун по m².</t>
  </si>
  <si>
    <t>Пре наношења декоративног малтера потребно је нанети силиконску подлогу, која је у систему ETAG, како би се регулисала упојност и повећала прионљивост, у свему према препоруци произвођача, паропропустљивости преко 80gr/m2 за 24 часа. Завршна обрада изводи се танкослојним малтером гранулације 1,5 mm, на бази калијумовог воденог стакла следећих карактеристика: класа пропустљивости према V1- према EN 7783-2 или са микро вредношћу која је мања од 63; класа водоодбојности W2 - према EN 1062-3 у тону по избору инвеститора. Уз понуду доставити сертификате са доказима тражених техничких карактеристика. Обрачун по m².</t>
  </si>
  <si>
    <t>УКУПНО МОЛЕРСКО ФАРБАРСКИ И ФАСАДЕРСКИ РАДОВИ</t>
  </si>
  <si>
    <t>Постојеће прозоре, прегледати и извршити ампасовање. Фалц и ивице прозора обрадити да крила фино належу, дихтују и лако се затварају. По потреби подесити механизам за затварање. Обрачун по комаду прозора.</t>
  </si>
  <si>
    <t>УКУПНО СТОЛАРСКИ РАДОВИ</t>
  </si>
  <si>
    <t>Позиције стаклорезачких радова подразумевају употребу стручне радне снаге, сав ручни алат и комплетан потребан материјал, грубо чишћење и чишћење метлом позиције радова, по принципу кључ у руке. Сви радови морају бити изведени по правилима струке.</t>
  </si>
  <si>
    <t>УКУПНО СТАКЛОРЕЗАЧКИ РАДОВИ</t>
  </si>
  <si>
    <t>Позиције подополагачких радова подразумевају употребу стручне радне снаге, сав ручни алат и комплетан потребан материјал, грубо чишћење и чишћење метлом позиције радова, по принципу кључ у руке. Сви радови морају бити изведени по правилима струке.</t>
  </si>
  <si>
    <t>Изравнавање постојеће рапаве подлоге. Подлогу очистити и нанети“ ОЛМО“ масу за изравнање, да чврсто и трајно веже за подлогу. Нанета маса мора да има потребну отпорност на притисак. Обрачун по м2 обрађене површине.</t>
  </si>
  <si>
    <t>УКУПНО ПОДОПОЛАГАЧКИ РАДОВИ</t>
  </si>
  <si>
    <t>Позиције браварских радова подразумевају употребу стручне радне снаге, сав ручни алат и комплетан потребан материјал, грубо чишћење и чишћење метлом позиције радова, по принципу кључ у руке.</t>
  </si>
  <si>
    <t>Минимална ширина термичког прекида мора износити 34mm. Ugradwu vršiti preko čeličnih držača. Приликом уградње избећи директан додир челика и алуминијума. Сви челични елементи и остали елементи за фиксирање позиције, опшивни елементи, као и материјал за термичку и хидро изолацију по ободу отвора су саставни део позиције. Монтажу вршити према "RAL" систему монтаже уз обавезну примену свих елемената који су предвиђени истом. Оков системски, са отварањем, према шеми произвођача алуминијумских профила са одговарајућим сертификатом, облик и боја по избору пројектанта, гаранцијом од 5 год.</t>
  </si>
  <si>
    <t>Застакљивање двослојним, сигурносним термоизолационим стакло пакетом. Конфигурација стакло пакета Гуардин или одговарајуће: у транспарентним деловима (фиксна и одговарајућа поља): 4mm + 15,5mm Аргон 90%, ваздух 10% + 4mm Клима Гуард Премиум. Обавезни технички параметри стаклопакета: дистанцер лајсна ширине 15,5mm и дубине 6,5mm, примарно заптивање бутилом, а секундарно заптивање Уг = 0.98 W/m2K и мање у складу са СРПЦ ЕН 673:2011.</t>
  </si>
  <si>
    <t>Оков треба да задовољава стандарде: EN1191 по питању броја циклуса отварања и затварања и EN1670 по питању антикорозивне заштите. Застакљивање двослојним, сигурносним термоизолационим стакло пакетом. Конфигурација стакло пакета Гуардин или одговарајуће: у транспарентним деловима (фиксна и одговарајућа поља): 4mm + 15,5mm Аргон 90%, ваздух 10% + 4mm Клима Гуард Премиум. Обавезни технички параметри стаклопакета: дистанцер лајсна ширине 15,5mm и дубине 6,5mm, примарно заптивање бутилом, а секундарно заптивање Уг = 0.98 W/m2K и мање у складу са СРПЦ ЕН 673:2011.</t>
  </si>
  <si>
    <t>м2</t>
  </si>
  <si>
    <t>УКУПНО БРАВАРСКИ РАДОВИ</t>
  </si>
  <si>
    <t>Позиције лимарских радова подразумеварју употребу стручне радне снаге, сав ручни алат и коплетан потребан материјал, грубо чишћење и чишћење мтлом позиције радова, по принципу кључ у руке. Сви радови морају бити изведени по правилима струке.</t>
  </si>
  <si>
    <t>м1</t>
  </si>
  <si>
    <t>Скидање кровног лименог покривача на безбедан начин, Шут прикупити и одвести на депонију. Обрачун по м1.</t>
  </si>
  <si>
    <t>Демонтажа опшивки солбанака, снегобрана, вентилационих капа и других елемената и након демонтирања исте упаковати и одвести на депонију. Обрачун по м1.</t>
  </si>
  <si>
    <t>а. поцинкованим  лимом</t>
  </si>
  <si>
    <t>б. бакарним лимом</t>
  </si>
  <si>
    <t>ц. Алуминијумским бојеним лимом</t>
  </si>
  <si>
    <t>а. пластифицирани лим ТR 60/150</t>
  </si>
  <si>
    <t>б. пластифицирани лим ТR 40/230</t>
  </si>
  <si>
    <t>ц. поцинковани лим ТR 60/175</t>
  </si>
  <si>
    <t>д. поцинковани лим ТR 60/175</t>
  </si>
  <si>
    <t>УКУПНО ЛИМАРСКИ РАДОВИ</t>
  </si>
  <si>
    <t>Демонтажа  водоводнне мреже од поцинкованих цеви са пратећим вентилима. Утоварити и одвести на депонију удаљеној 15км по избору инвеститора.</t>
  </si>
  <si>
    <t>Позиције водоинсталатерских радова подразумеварју употребу стручне радне снаге, сав ручни алат и коплетан потребан материјал, грубо чишћење и чишћење метлом позиције радова, по принципу кључ у руке. Сви радови морају бити изведени по правилима струке.</t>
  </si>
  <si>
    <t>а. 3/8“-1“</t>
  </si>
  <si>
    <t>б. 5/4“-3“</t>
  </si>
  <si>
    <t>Ø 15 mm</t>
  </si>
  <si>
    <t>Ø 20 mm</t>
  </si>
  <si>
    <t>Ø 25 mm</t>
  </si>
  <si>
    <t>Ø 50 mm</t>
  </si>
  <si>
    <t>кпт</t>
  </si>
  <si>
    <t>Испитивање водоводне мреже на водонепропусност и функционисање целокупне инсталације, према пропису за ту врсту радова. Тек након добијања задовољавајућих приступити изолацији, бојењу цеви и затварању шлицева.                                   Обрачун по m'</t>
  </si>
  <si>
    <t>Испирање и дезинфекција цевовода  Пре пуштања мреже у погон, треба извршити испирање, дезинфекцију и поновно испирање целокупне инсталације у потребном обиму, док се не добију резултати који одговарају правилнику воде за пиће.                   Обрачун по m'</t>
  </si>
  <si>
    <t>Прикључење водоводне инсталације на постојећи водовод у објекту. Обрачун се врши паушално.</t>
  </si>
  <si>
    <t>пауш</t>
  </si>
  <si>
    <t>УНУТРАШЊА КАНАЛИЗАЦИЈА</t>
  </si>
  <si>
    <t>Ø 75 mm</t>
  </si>
  <si>
    <t>Ø 110 mm</t>
  </si>
  <si>
    <t>Ø 125 mm</t>
  </si>
  <si>
    <t>Ø 160 mm</t>
  </si>
  <si>
    <t>Прикључење канализационе мреже на постојећу канализацију према условима на лицу места. Обрачун се врши паушално</t>
  </si>
  <si>
    <t>САНИТАРНИ УРЕЂАЈИ</t>
  </si>
  <si>
    <t>ДЕМОНТАЖА САНИТАРНИХ УРЕЂАЈА</t>
  </si>
  <si>
    <t>Демонтажа батерије за воду. Исту одвести на депонију удаљену 15км. Обрачун по комаду</t>
  </si>
  <si>
    <t>Демонтажа умивоанока са сифоном и батеријом, са одвозом исте на депонију. Обрачун по комаду</t>
  </si>
  <si>
    <t>Демонажа каде и батерије за воду, са одношењем на депонију.  Обрачун по комаду.</t>
  </si>
  <si>
    <t>Демонтажа WC шоље, котлића и цеви са одвозом исте на депонију. Обрачун по комаду</t>
  </si>
  <si>
    <t>Демонтажа писоара са венитилом, са одвозом исте на депонију. Обрачун по комаду</t>
  </si>
  <si>
    <t>Демонтажа санитарне галантерије са одвозом исте на депонију. Обрачун по пушално</t>
  </si>
  <si>
    <t>Демонтажа бојелера , одвести на депонију.  Обрачун по комаду.</t>
  </si>
  <si>
    <t>Демонтажа судопере.  Обрачун по комаду.</t>
  </si>
  <si>
    <t>Демонтажа хидрантске мреже са утоваром и одвозом неупотребљивог материјала на депонију. Обрачун паушално</t>
  </si>
  <si>
    <t>Демонтажа противпрожарног хидранта са одвозом на депонију Обрачун по комаду.</t>
  </si>
  <si>
    <t>Демонтажа водомера са одвозом на депонију. Обрачун по комаду.</t>
  </si>
  <si>
    <t>Демонтажа поклопца на шахту са однвозом на депонију. Обрачун по комаду.</t>
  </si>
  <si>
    <t>НАБАВКА И МОНТАЖА</t>
  </si>
  <si>
    <t>огледало</t>
  </si>
  <si>
    <t>етажер</t>
  </si>
  <si>
    <t>дозер за течни сапун</t>
  </si>
  <si>
    <t>држач пешкира или папирних убруса</t>
  </si>
  <si>
    <t>WC даска</t>
  </si>
  <si>
    <t>четка за WC</t>
  </si>
  <si>
    <t>држач за WC папир</t>
  </si>
  <si>
    <t>канта за отпатке</t>
  </si>
  <si>
    <t>УКУПНО ВОДОИНСТАЛАТЕРСКИ РАДОВИ</t>
  </si>
  <si>
    <t>Позиције електроинсталатерских радова подразумеварју употребу стручне радне снаге, сав ручни алат и коплетан потребан материјал, грубо чишћење и чишћење мтлом позиције радова, по принципу кључ у руке. Сви радови морају бити изведени по правилима струке.</t>
  </si>
  <si>
    <t>N2XH 3x 2,5 mm2</t>
  </si>
  <si>
    <t>N2XH 5x 10 mm2</t>
  </si>
  <si>
    <t>N2XH 1x 6 mm2</t>
  </si>
  <si>
    <t>N2XH 1x 10 mm2</t>
  </si>
  <si>
    <t>обичан</t>
  </si>
  <si>
    <t>серијски</t>
  </si>
  <si>
    <t>наизменични</t>
  </si>
  <si>
    <t>једнофазна, 16А, 230V</t>
  </si>
  <si>
    <t>дупла једнофазна, 16А, 230V</t>
  </si>
  <si>
    <t>једнофазна са поклопцем, 16А, 230V</t>
  </si>
  <si>
    <t>трофазна 400V,16А</t>
  </si>
  <si>
    <t>S1- ПЛАФОНСKА ВОДОЗАПТИВЕНА СВЕТИЉKА ЗА KУПАТИЛА, ТОАЛЕТЕ, IP55, 1x75W, Е-27</t>
  </si>
  <si>
    <t>S2- ЗИДНА СВЕТИЉKА ОД ОПАЛНОГ СТАKЛА, IP65, 60W, Е-27</t>
  </si>
  <si>
    <t>S6-НАДГРАДНА ПЛАФОНСKА СВЕТИЉKА 1x75W, Е-27</t>
  </si>
  <si>
    <t>S7- БРОДСKА СВЕТИЉKА-1x75W, Е-27</t>
  </si>
  <si>
    <t>S8- ПАНИK СВЕТИЉKА, 1x8W, 2х АУТОНОМИЈА.</t>
  </si>
  <si>
    <t>Уградна LED светиљка 60x60 mm, 1 x LED 32W/3600 1m</t>
  </si>
  <si>
    <t>Уградна правоугаони LED панел. Извор LED 20W, 3000K</t>
  </si>
  <si>
    <t>Уградна кружна LED светиљка. Извор LED 20 W Ф300mm, 300K</t>
  </si>
  <si>
    <t>LED светиљка 1x20W 120cm S-LIGHT, IP54</t>
  </si>
  <si>
    <t>Паник лампа, извор светла 3W LED, херметички затворена пуњива батерија време рада 3 сата.</t>
  </si>
  <si>
    <t>S9-Декоративна надградна светиљка, са једним грлом, 1x22W, compact fluo, слична типу BRKL 480 произвођача MODUS или слично</t>
  </si>
  <si>
    <t>S10-Декоративна надградна светиљка, са два грла, 2x24W, compact fluo, слична типу BRKL 480 произвођача MODUS или слично</t>
  </si>
  <si>
    <t>S11-Плафоњера  1x28W, IP54, compact fluo,  произвођача MODUS или слично</t>
  </si>
  <si>
    <t>S12-Зидна светиљка   2x9W, IP54, слична типу BRL 385,  произвођача MODUS или слично</t>
  </si>
  <si>
    <t xml:space="preserve">Уградна светиљка за директно осветљење. Кућиште светиљке од челичног лима дебљине 0,6mm, завршно обрађено пластифицирањем полиуретанским прахом. Оптички прибор светиљке, бочни растер од сјајног алуминијума за повећану енергетску ефикасност. Високотранспарентни дифузор микропризматичне структуре обезбеђује заштиту од бљештања и уједначено дифузно светло. Опална фолија обезбеђује уједначено просветљену површину, без уочљивости извора светла за пун визуелни комфор. Ограничење бљештања UGR&lt;19, L≤1000 cd/m², ефикасност LOR&gt;90%. </t>
  </si>
  <si>
    <t>Извор светла модули, 2x Фортимо LED Стрип 2ft, карактеристика Ra&gt;80, 4000K измењиви по интернационалном "ZHAGA" стандарду. Животни век 60.000h са карактеристиком L80B10/SDCM 3. Предспојни прибор и LED извори светла су EU или домаћег порекла, од реномираних произвођача (Philips, Vossloh Schwabe...). Димензије светиљке 1195x295x60mm. Гаранција на комплетну светиљку 5 година. Светиљка је сервисабилна.                                                     Светиљка слична типу: ARCO CDP 2, BUCK, 3.500lm, 38W, 4.000K, IP40, 230V.</t>
  </si>
  <si>
    <t>S14-Антипаник светиљка LED, 8W, аутономије 3h, слична типу GR-936/6P произвођача OLIMPIA ELECTRONICS или слично</t>
  </si>
  <si>
    <t>Повезивање бојлера и извода за рекламу</t>
  </si>
  <si>
    <t xml:space="preserve"> 4х аутоматских осигурача тип B, 10А, 6 кА      </t>
  </si>
  <si>
    <t xml:space="preserve">20х аутоматских осигурача тип B, 16А, 6 кА        </t>
  </si>
  <si>
    <t xml:space="preserve">ZUDS (FID склопка) 40/0,5А, произвођача MERLIN GERIN, SCHRACK, LEGRAND или сл. </t>
  </si>
  <si>
    <t xml:space="preserve">Гребенасти прекидач GS 40-10-U       </t>
  </si>
  <si>
    <t xml:space="preserve">1xостали ситан монтажни и везни материјал.      </t>
  </si>
  <si>
    <t>Све комплетно:</t>
  </si>
  <si>
    <t xml:space="preserve">3 x аутоматских осигурача типа B, 10А, 6кА   </t>
  </si>
  <si>
    <t xml:space="preserve">9 x аутоматских осигурача типа B, 16А, 6кА    </t>
  </si>
  <si>
    <t xml:space="preserve">ZUDS (FID склопка) 25/0,5А, произвођача MERLIN GERIN, SCHRACK, LEGRAND или сл.          </t>
  </si>
  <si>
    <t>Остали ситан, потрошни, монтажни материјал и радови.</t>
  </si>
  <si>
    <t>Испитивање готове инсталације, мерење отпора петље и отпора изолације, предаја "Испитних листова" Инвеститору заједно са предајом готове, исправне инсталације.</t>
  </si>
  <si>
    <t>ТЕЛЕФОНСКА ИНСТАЛАЦИЈА</t>
  </si>
  <si>
    <t>Остали ситан неспецифициран монтажни материјал и радови. Обрачун паушално</t>
  </si>
  <si>
    <t>Испитивање и мерење инсталације од стране овлашћеног лица или фирме, давање испитних листова Инвеститору. Испитивање инсталације се врши по завршетку радова, а пре усељења.</t>
  </si>
  <si>
    <t>УКУПНО ЕЛЕКТРОИНСТАЛАТЕРСКИ РАДОВИ</t>
  </si>
  <si>
    <t>ТЕРМОМАШИНСКИ РАДОВИ</t>
  </si>
  <si>
    <t>Позиције термомашинских радова подразумеварју употребу стручне радне снаге, сав ручни алат и коплетан потребан материјал, грубо чишћење и чишћење мтлом позиције радова, по принципу кључ у руке. Сви радови морају бити изведени по правилима струке.</t>
  </si>
  <si>
    <t>ГРЕЈНА ТЕЛА И ПРИБОР</t>
  </si>
  <si>
    <t>TIP 22-300x800</t>
  </si>
  <si>
    <t>TIP 22-300x900</t>
  </si>
  <si>
    <t>TIP 10-600x400</t>
  </si>
  <si>
    <t>TIP 10-600x500</t>
  </si>
  <si>
    <t>TIP 22-600x400</t>
  </si>
  <si>
    <t>TIP 22-600x500</t>
  </si>
  <si>
    <t>TIP 22-600x600</t>
  </si>
  <si>
    <t>TIP 22-600x800</t>
  </si>
  <si>
    <t>TIP 22-600x1200</t>
  </si>
  <si>
    <t>члан</t>
  </si>
  <si>
    <t>DN15</t>
  </si>
  <si>
    <t>DN20</t>
  </si>
  <si>
    <t>DN25</t>
  </si>
  <si>
    <t>16x2</t>
  </si>
  <si>
    <t>18x2</t>
  </si>
  <si>
    <t>снаге Q = 18 kW</t>
  </si>
  <si>
    <t>снаге Q = 10 kW (може 24 KW)</t>
  </si>
  <si>
    <t>DN15 NP16</t>
  </si>
  <si>
    <t>DN25 NP16</t>
  </si>
  <si>
    <t xml:space="preserve">Пуштање у рад котларнице и фина регулација аутоматике. 
Обрачун паушално
</t>
  </si>
  <si>
    <t>а. пресека  до 20x20cm</t>
  </si>
  <si>
    <t>б. пресека преко 20x20cm</t>
  </si>
  <si>
    <t xml:space="preserve">Пажљиво шлицевање зида од опеке за пролаз инсталационих цеви. Кроз зид пажљиво извести шлицеве за постављање цеви. Шут прикупити, изнети, утоварити на камион и одвести на депонију где Наручилац одреди удаљену до 10 km.
Обрачун по m' шлица.
</t>
  </si>
  <si>
    <t>Демонтажа цевне мреже грејања. Шут прикупити, изнети, утоварити на камион и одвести на депонију где Наручилац одреди удаљену до 10 km. Обрачун по m'  мреже.</t>
  </si>
  <si>
    <t>Демонтажа грејних тела и осталих елемената. Шут прикупити, изнети, утоварити на камион и одвести на депонију где Наручилац одреди удаљену до 10 km. Обрачун по комаду.</t>
  </si>
  <si>
    <t>a. Вентила</t>
  </si>
  <si>
    <t>b. држача радијатора</t>
  </si>
  <si>
    <t>c. Радијатора</t>
  </si>
  <si>
    <t>d. циркулационе пумпе</t>
  </si>
  <si>
    <t>e. експанзиционог суда</t>
  </si>
  <si>
    <t>f. котла</t>
  </si>
  <si>
    <t>a. Ø 2"</t>
  </si>
  <si>
    <t>b. Ø 6/4"</t>
  </si>
  <si>
    <t>c. Ø 5/4"</t>
  </si>
  <si>
    <t>d. Ø 1"</t>
  </si>
  <si>
    <t>e. Ø 3/4"</t>
  </si>
  <si>
    <t>f. Ø 1/2"</t>
  </si>
  <si>
    <t>a. Ø 3/4" равни</t>
  </si>
  <si>
    <t>b. Ø 1/2" равни</t>
  </si>
  <si>
    <t>c. Ø 3/8" равни</t>
  </si>
  <si>
    <t>d. Ø 3/4" угаони</t>
  </si>
  <si>
    <t>e. Ø 1/2" угаони</t>
  </si>
  <si>
    <t>f. Ø 3/8" угаони</t>
  </si>
  <si>
    <t>a. Fi 5/4"- 1/2" десни навој</t>
  </si>
  <si>
    <t>b. Fi 5/4"- 1/2" леви навој</t>
  </si>
  <si>
    <t>c. Fi 5/4"- 3/8" десни навој</t>
  </si>
  <si>
    <t>d. Ø 5/4"- 3/8" леви навој</t>
  </si>
  <si>
    <t xml:space="preserve">a. Ø 1/2" </t>
  </si>
  <si>
    <t>b. Ø 3/8"</t>
  </si>
  <si>
    <t>Демонтажа ливених радијаторских чепова. Обрачун по комаду.</t>
  </si>
  <si>
    <t>БОЈЕЊЕ И МИНИЗИРАЊЕ</t>
  </si>
  <si>
    <t>Скидање старе боје и бојење радијатора, бојом за метал. Пре бојења скинути стару боју и корозију хемијским и физичким средствима, брусити и очистити. На радијаторе нанети импрегнацију и основну боју, а затим бојити два пута бојом за метал. Обрачун по m² обојених радијатора.</t>
  </si>
  <si>
    <t>Бојење нових цеви за грејање бојом за метал. Пре бојења са метала скинути корозију хемијским и физичким средствима, а затим све површине брусити и очистити. На цеви нанети импрегнацију и основну боју а затим бојити два пута бојом за метал. Обрачун по m' обојених цеви.</t>
  </si>
  <si>
    <t xml:space="preserve">Двоструко минизирање свих цеви које се изолују уз предходно уклањање корозије и нечистоће свих врста челичном четком. 
Обрачун по m' цеви
</t>
  </si>
  <si>
    <t>ИЗОЛАЦИЈА</t>
  </si>
  <si>
    <t>ИСПИТИВАЊЕ И РЕГУЛАЦИЈА</t>
  </si>
  <si>
    <t xml:space="preserve">Испитивање цевне мреже на хидраулички притисак од 7 bar.  
Обрачун по m' цеви
</t>
  </si>
  <si>
    <t xml:space="preserve">Испитивање целе инсталације на хидраулички притисак од 7 bar. 
Обрачун по грејном телу 
</t>
  </si>
  <si>
    <t xml:space="preserve">Фина регулација инсталације, топлотно уравнотежење вертикала и грејних тела при спољњој температури од -5ºC. 
Обрачун по грејном телу 
</t>
  </si>
  <si>
    <t>Пражњење мреже. Обрачун паушално.</t>
  </si>
  <si>
    <t>Хладна проба и пуштање у рад. Обрачун паушално.</t>
  </si>
  <si>
    <t>Испирање радијатора. Обрачун по комаду.</t>
  </si>
  <si>
    <t>УКУПНО ТЕРМОМАШИНКСИ РАДОВИ</t>
  </si>
  <si>
    <t>Замена, испорука материјала и израда инсталације сијаличног места заједно са инсталацијом прекидача. Сијалична места изведена са проводником N2XH 3x1,5 mm² положеним штемањем у зиду испод малтера, за напајање светиљки у свему како је дато у графичкој документацији. Просечна дужина сијаличног места 10 m. Обрачун по комаду</t>
  </si>
  <si>
    <t>Поправка оштећене стазе од плочастог камена дебљине 5-6cm, у песку. Здраве и једре камене плоче поставити у слоју песка дебљине 10cm, правилно нивелисати и сложити у слогу по пројекту и детаљима. Спојнице испунити песком, а плоче очистити. У цену улазе набавка плоча, подлога од песка и испуна спојница. Обрачун по m² стазе.</t>
  </si>
  <si>
    <r>
      <t>Поправка оштећене стазе од гранитних коцки, димензија 10x10x10cm, у песку. Гранитне коцке поставити у слоју песка, водећи рачуна о правилном паду постављених површина. Спојнице попунити песком.</t>
    </r>
    <r>
      <rPr>
        <i/>
        <sz val="10"/>
        <color theme="1"/>
        <rFont val="Bookman Old Style"/>
        <family val="1"/>
      </rPr>
      <t xml:space="preserve"> У цену улази и набавка коцки.</t>
    </r>
    <r>
      <rPr>
        <sz val="10"/>
        <color theme="1"/>
        <rFont val="Bookman Old Style"/>
        <family val="1"/>
      </rPr>
      <t xml:space="preserve"> Обрачун по m² стазе.</t>
    </r>
  </si>
  <si>
    <r>
      <t xml:space="preserve">Поправка оштећених стаза од бетонских плоча, </t>
    </r>
    <r>
      <rPr>
        <i/>
        <sz val="10"/>
        <color theme="1"/>
        <rFont val="Bookman Old Style"/>
        <family val="1"/>
      </rPr>
      <t>димензија 30x30x3cm</t>
    </r>
    <r>
      <rPr>
        <sz val="10"/>
        <color theme="1"/>
        <rFont val="Bookman Old Style"/>
        <family val="1"/>
      </rPr>
      <t>, у песку. Бетонске плоче поставити у слоју песка дебљине 10cm, правилно нивелисати и сложити у слогу по пројекту и детаљима. Спојнице испунити песком, а плоче очистити. У цену улазе набавка бетонских плоча, подлога од песка и испуна спојница. Обрачун по m² стазе.</t>
    </r>
  </si>
  <si>
    <t>Поправка оштећене ограде презиђивањем пуном опеком у продужном малтеру размере 1:2:6. Пажљиво порушити ограду да се опека не оштети. Очистити и опрати млазом воде лежишта ограде и испрскати цементним шприцем справњеним са "јединицом". Опеку очистити и президати ограду. По завршеном зидању спојнице очистити до дубине 2cm. У цену улази и помоћна скела. Обрачун по  m³ ограде.</t>
  </si>
  <si>
    <r>
      <t xml:space="preserve">Поправка и фуговање </t>
    </r>
    <r>
      <rPr>
        <i/>
        <sz val="10"/>
        <color theme="1"/>
        <rFont val="Bookman Old Style"/>
        <family val="1"/>
      </rPr>
      <t>зидова од опеке</t>
    </r>
    <r>
      <rPr>
        <sz val="10"/>
        <color theme="1"/>
        <rFont val="Bookman Old Style"/>
        <family val="1"/>
      </rPr>
      <t xml:space="preserve"> цементним малтером. Површине за фуговање очистити, отпрашити и опрати водом. Спојнице добро испунити малтером и обрадити на начин по избору пројектанта. Малтер не сме да буде редак да не дође до цурења материјала. По завршеном фуговању спојнице и опеку очистити. Обрачун по m</t>
    </r>
    <r>
      <rPr>
        <sz val="10"/>
        <color theme="1"/>
        <rFont val="Calibri"/>
        <family val="2"/>
      </rPr>
      <t>²</t>
    </r>
    <r>
      <rPr>
        <sz val="10"/>
        <color theme="1"/>
        <rFont val="Bookman Old Style"/>
        <family val="1"/>
      </rPr>
      <t xml:space="preserve"> фуговане површине.</t>
    </r>
  </si>
  <si>
    <t>Замена оштећених решетки на прозорима. Рад извршити у свему према детаљима. Обрачун по комаду решетке.</t>
  </si>
  <si>
    <t>Замена оштећених држача застава на објекту. Избушити рупе, поставити металне типлове и зашрафити држач. Обрачун по комаду држача.</t>
  </si>
  <si>
    <r>
      <t xml:space="preserve">Замена дотрајалих тракастих завеса, </t>
    </r>
    <r>
      <rPr>
        <i/>
        <sz val="10"/>
        <color theme="1"/>
        <rFont val="Bookman Old Style"/>
        <family val="1"/>
      </rPr>
      <t xml:space="preserve">дужине до 2,00m и </t>
    </r>
    <r>
      <rPr>
        <sz val="10"/>
        <color theme="1"/>
        <rFont val="Bookman Old Style"/>
        <family val="1"/>
      </rPr>
      <t>држача. Обрачун по m</t>
    </r>
    <r>
      <rPr>
        <sz val="10"/>
        <color theme="1"/>
        <rFont val="Calibri"/>
        <family val="2"/>
      </rPr>
      <t>ˈ</t>
    </r>
    <r>
      <rPr>
        <sz val="10"/>
        <color theme="1"/>
        <rFont val="Bookman Old Style"/>
        <family val="1"/>
      </rPr>
      <t xml:space="preserve"> комплет тракасте завесе.</t>
    </r>
  </si>
  <si>
    <r>
      <t>Поправка оштећених армирано бетонских подеста степеништа марке MB30. Израдити  оплату подеста  и армирати по пројекту, детаљима и статичком прорачуну. Бетон уградити и неговати по прописима. У цену улазе и оплата, подупирачи, арматура и помоћна скела. Обрачун по m</t>
    </r>
    <r>
      <rPr>
        <sz val="10"/>
        <color theme="1"/>
        <rFont val="Calibri"/>
        <family val="2"/>
        <charset val="238"/>
      </rPr>
      <t>³</t>
    </r>
    <r>
      <rPr>
        <sz val="10"/>
        <color theme="1"/>
        <rFont val="Bookman Old Style"/>
        <family val="1"/>
      </rPr>
      <t xml:space="preserve"> бетона.</t>
    </r>
  </si>
  <si>
    <r>
      <t>Поправка оштећених армирано бетонских косих плоча и степеника степеништа марке MB30. Израдити  оплату косих плоча и степеника и армирати по пројекту, детаљима и статичком прорачуну. Бетон уградити и неговати по прописима. У цену улази и оплата, подупирачи, арматура и помоћна скела. Обрачун по m</t>
    </r>
    <r>
      <rPr>
        <sz val="10"/>
        <color theme="1"/>
        <rFont val="Calibri"/>
        <family val="2"/>
        <charset val="238"/>
      </rPr>
      <t>³</t>
    </r>
    <r>
      <rPr>
        <sz val="10"/>
        <color theme="1"/>
        <rFont val="Bookman Old Style"/>
        <family val="1"/>
      </rPr>
      <t xml:space="preserve"> бетона.</t>
    </r>
  </si>
  <si>
    <r>
      <t>Поправка оштећених темеља степеништа од набијеног бетона MB20. У цену улази и оплата. Обрачун по m</t>
    </r>
    <r>
      <rPr>
        <sz val="10"/>
        <color theme="1"/>
        <rFont val="Calibri"/>
        <family val="2"/>
        <charset val="238"/>
      </rPr>
      <t>³</t>
    </r>
    <r>
      <rPr>
        <sz val="10"/>
        <color theme="1"/>
        <rFont val="Bookman Old Style"/>
        <family val="1"/>
      </rPr>
      <t xml:space="preserve"> бетона.</t>
    </r>
  </si>
  <si>
    <r>
      <t xml:space="preserve">Поправка оштећене подлоге од лако армираног бетона, </t>
    </r>
    <r>
      <rPr>
        <i/>
        <sz val="10"/>
        <color theme="1"/>
        <rFont val="Bookman Old Style"/>
        <family val="1"/>
        <charset val="238"/>
      </rPr>
      <t>дебљине 6cm</t>
    </r>
    <r>
      <rPr>
        <sz val="10"/>
        <color theme="1"/>
        <rFont val="Bookman Old Style"/>
        <family val="1"/>
      </rPr>
      <t>, марке MB25. Подлогу армирати мрежастом арматуром, по статичком прорачуну и бетонирати. Горњу површину бетонске подлоге изравнати, а бетон неговати. У цену улази и арматура. Обрачун по m</t>
    </r>
    <r>
      <rPr>
        <sz val="10"/>
        <color theme="1"/>
        <rFont val="Calibri"/>
        <family val="2"/>
        <charset val="238"/>
      </rPr>
      <t>²</t>
    </r>
    <r>
      <rPr>
        <sz val="10"/>
        <color theme="1"/>
        <rFont val="Bookman Old Style"/>
        <family val="1"/>
      </rPr>
      <t xml:space="preserve"> подлоге. </t>
    </r>
  </si>
  <si>
    <r>
      <rPr>
        <sz val="7"/>
        <color theme="1"/>
        <rFont val="Bookman Old Style"/>
        <family val="1"/>
        <charset val="238"/>
      </rPr>
      <t xml:space="preserve">Поправка оштећеног слоја за изравнавање од перлитног термоизолационог бетона  Superbet 1, или одговарајући, </t>
    </r>
    <r>
      <rPr>
        <i/>
        <sz val="7"/>
        <color theme="1"/>
        <rFont val="Bookman Old Style"/>
        <family val="1"/>
        <charset val="238"/>
      </rPr>
      <t xml:space="preserve"> дебљине 5cm</t>
    </r>
    <r>
      <rPr>
        <sz val="7"/>
        <color theme="1"/>
        <rFont val="Bookman Old Style"/>
        <family val="1"/>
        <charset val="238"/>
      </rPr>
      <t>. Подлога мора бити чиста, отпрашена и одмашћена. Порозну подлогу квасити пре уградње бетона. Ради побољшања прионљивости дозвољено је, пре наношења перлитног бетона, по подлози разлити цементно млеко. Припремити  Superbet 1 по упутству произвођача. Уградњу вршити разастирањем бетонске масе и равнањем металном равњачом по унапред припремљеним вођицама. Због могуће појаве температурног ширења очврслог бетона, по потреби по ободу просторије оставити дилатациони жљеб. Пошто је бетонска маса пенаста и мека, мора се 7 дана заштитити од механичких оптерећења и наглог сушења. Слој за изравнање бетонирати при температури од +5°C до +30°C. У периоду очвршћавања бетон орошавати водом. Преко подлоге обавезно извести заштитни слој од ситнозрног бетона, а који се посебно плаћа. Чврстоћа на притисак је 0,5MPa, a запреминска тежина перлитног бетона 258kg/m</t>
    </r>
    <r>
      <rPr>
        <sz val="7"/>
        <color theme="1"/>
        <rFont val="Calibri"/>
        <family val="2"/>
        <charset val="238"/>
      </rPr>
      <t>³</t>
    </r>
    <r>
      <rPr>
        <sz val="7"/>
        <color theme="1"/>
        <rFont val="Bookman Old Style"/>
        <family val="1"/>
        <charset val="238"/>
      </rPr>
      <t>. У цену улази сав неопходан материјал и нега бетона. Обрачун по m² слоја за изравнање.</t>
    </r>
  </si>
  <si>
    <r>
      <t xml:space="preserve">Поправка оштећеног слоја за пад равног крова од бетона просечне </t>
    </r>
    <r>
      <rPr>
        <i/>
        <sz val="10"/>
        <color theme="1"/>
        <rFont val="Bookman Old Style"/>
        <family val="1"/>
        <charset val="238"/>
      </rPr>
      <t>дебљине  4cm</t>
    </r>
    <r>
      <rPr>
        <sz val="10"/>
        <color theme="1"/>
        <rFont val="Bookman Old Style"/>
        <family val="1"/>
      </rPr>
      <t xml:space="preserve"> марке MB15. Горњу површину бетонске подлоге изравнати, а бетон . Обрачун по m</t>
    </r>
    <r>
      <rPr>
        <sz val="10"/>
        <color theme="1"/>
        <rFont val="Calibri"/>
        <family val="2"/>
        <charset val="238"/>
      </rPr>
      <t>²</t>
    </r>
    <r>
      <rPr>
        <sz val="10"/>
        <color theme="1"/>
        <rFont val="Bookman Old Style"/>
        <family val="1"/>
      </rPr>
      <t xml:space="preserve"> подлоге.</t>
    </r>
  </si>
  <si>
    <t xml:space="preserve">Замена оштећених и поплочавање сивим  "Бехатон" плочама, дебљине 5cm, димензија 16x20cm. Плоче поставити у слоју цементног малтера размере 1:2, а спојнице фуговати по упутству пројектанта. Обрачун по m² постављене површине. </t>
  </si>
  <si>
    <t xml:space="preserve">Замена оштећених бехатон плоча d=6cm, ивичњака и канала за одвод атмосферских вода из олука (2комада). Плоче по избору инвеститора. Постављање: набијена земља вибро плочом;15cm набијени шљунак вибро плочом;4cm песак и бехатон плоче d=6cm. У цену урачунати сав потребан материјал (шљунак, песак, бехатон плоче, ивичњаци, каналице, бетон за полагање ивичњака), рад, потребан алат и машине и чишћење. Обрачун по m² </t>
  </si>
  <si>
    <t>Добетонирање улазних степеница и поправка рампе за инвалиде са макс. нагибом од 10% армираним бетоном MB30, мрежаста арматура RA 400/500-Q226, у свему према скици инвеститора. Претходно припремити постојеће степенице, мало их обити да би се направила боља веза стари-нови бетон. У цену урачунати припрему старог бетона, набавку материјала за   оплату, арматуру, монтажу оплате, набавка шљунка, цемента, справљање бетона, неговање бетона, демонтажа оплате и чишћење.  Обрачун по m³</t>
  </si>
  <si>
    <t>Замена оштећене кровне подлоге од Крабероида 100/100, кровног папира са 500 гр/м² битумена. Битуменску хартију поставити преко дашчане подлоге прикивањем уз горњу ивицу траке нерђајућим ексерима са широком главом. Прикована ивица се преклапа 15 цм. Наставке трака поставити наизменично, померене најмање за 50 цм. Обрачун по м².</t>
  </si>
  <si>
    <t xml:space="preserve">Замена оштећеног равног бибер црепа. Цреп мора бити раван, неоштећен и квалитетан. У првом и последњем реду поставити по два реда црепа. У цену улазе и постављање слемена и грбина од ћерамиде у продужном малтеру.
Обрачун по м².
</t>
  </si>
  <si>
    <t xml:space="preserve">Замена оштећеног фалцованог црепа. Цреп мора бити раван, и квалитетан. У цену улазе и замена односно постављање слемена и грбина од слемењака у продужном малтеру.
Обрачун по м².
</t>
  </si>
  <si>
    <t xml:space="preserve">Замена оштећеног медитеран црепа. Цреп мора бити раван,  и квалитетан. У цену улазе и замена оштећеног слемена и грбина од слемењака у продужном малтеру.
Обрачун по м².
</t>
  </si>
  <si>
    <t xml:space="preserve">Замена оштећене кровне битуменске шиндре, "Теgola Canadese", типа Стандард, по избору пројектанта. Шиндру причврстити за подлогу, која се обрачунава посебно, нердајућим ексерима са широком главом или нердајућим спојкама. Теголу поставити по упутству производача и пројектанта. У цену улазе и покривање увала, грбина, слемена и слично.
Обрачун по м².
</t>
  </si>
  <si>
    <t xml:space="preserve">Замена оштећеног слоја паропропусне полипропиленске фолије. Оштећену фолију поставити и спојеве залепити обострано лепљивом армираном акрилном траком, по упутству произвођача.
Обрачун по м².
</t>
  </si>
  <si>
    <t xml:space="preserve">Демонтажа оштећеног и поновно постављање новог кровног покривача од бибер црепа, просто покривање. Оштећени цреп пажљиво демонтирати, очистити и припремити за постављање. Оштећен или витоперан цреп одбацити, шут прикупити, утоварити и одвести на градску депонију. Цреп поставити једноструко (просто) са додатком до 20% новог по узору на постојећи. Испод додирних спојница горња два реда црепа, које не належу на доњи цреп целом својом видном дужином поставити траке од цинчаног лима величине 5x34 цм. У првом и последњем реду поставити по два реда црепа. У цену улазе и постављање слемена и грбина од ћерамиде у продужном малтеру.
Обрачун по м2 постављене површине.
</t>
  </si>
  <si>
    <t xml:space="preserve">Замена оштећеног кровног покривача од бибер црепа, густо покривање. Цреп пажљиво демонтирати, очистити и припремити за постављање. Оштећен или витоперан цреп одбацити, шут прикупити, утоварити и одвести на градску депонију. Цреп поставити густо са додатком до 20% новог по узору на постојећи. У првом и последњем реду поставити по два реда црепа. У цену улазе и постављање слемена и грбина од ћерамиде у продужном малтеру.
Обрачун по м2 постављене површине.
</t>
  </si>
  <si>
    <t xml:space="preserve">Замена оштећеног и постављање кровног покривача од фалцованог црепа. Оштећен или витоперан цреп одбацити, шут прикупити, утоварити и одвести на градску депонију. Нови цреп поставити са додатком до 20% новог по узору на постојећи. У цену улазе и постављање слемена и грбина од слемењака у продужном малтеру. Обрачун по м2 постављене површине.
</t>
  </si>
  <si>
    <t xml:space="preserve">Замена оштећене дашчане подлоге преко кровне конструкције. Даске дебљине 24 мм од суве, праве и квалитетне јелове даске, оптималне дужине поставити на додир и заковати.
Обрачун по м².
</t>
  </si>
  <si>
    <t xml:space="preserve">Замена оштећених кровних летви и летвисање крова летвама 24/48 мм. Летвисање извести сувим, правим и квалитетним јеловим летвама, оптималне дужине.
Обрачун по м².
</t>
  </si>
  <si>
    <t xml:space="preserve">Замена оштећених летви и летвисање плафона новим јеловим летвама пресека 24/48 мм, на размаку од 15 цм. Летвисање извести сувим, правим и квалитетним летвама, оптималне дужине. У цену улази и помоћна скела. Обрачун по м2 плафона.
</t>
  </si>
  <si>
    <t xml:space="preserve">Замена оштећених делова зида гипс картонским плочама. Обрачун по м2 постављене површине.
</t>
  </si>
  <si>
    <t xml:space="preserve">Замена оштећеног  плафона типа Армстронг/АМФ 60/60. Обрачун по м2 постављене површине.
</t>
  </si>
  <si>
    <t xml:space="preserve">Замена оштећених плоча  плафона типа Армстронг/АМФ 60/60, према постојећој структури. Обрачун по м2 постављене површине.
</t>
  </si>
  <si>
    <t xml:space="preserve">Набавка материјала и замена оштећеног дела монолитног гипс картон плафона. Обрачун по м2 постављене површине.
</t>
  </si>
  <si>
    <t xml:space="preserve">Поправка или замена дела оштећеног двострано обложеног зида од ватроотпорног гипс картона. У цену улази метална потконструкција, све спојнице бандажиране и припремљене за глетовање или лепљење керамике.  Обрачун по м2 постављене површине.
</t>
  </si>
  <si>
    <t xml:space="preserve">Поправка или замена оштећеног дела двострано обложеног зида од влагоотпорног гипс картона Д = 12,5 cm, са ТИ испуном Д = 12 cm. У цену улази метална потконструкција, све спојнице бандажиране и припремљене за глетовање или лепљење керамике.  Обрачун по м2 постављене површине.
</t>
  </si>
  <si>
    <t xml:space="preserve">Замена оштећених или поправка ревизионих отвора димензија 50x50 cm.   Обрачун по комаду ревизионог отвора.
</t>
  </si>
  <si>
    <t xml:space="preserve">Поправка отвора за монтажу расвете. Обрачун по комаду.
</t>
  </si>
  <si>
    <t xml:space="preserve">Замена оштећених кутија са скривацем за расвету од гипс плоча д=12,5mm на металној потконструкцији. Обрачун по m2.
</t>
  </si>
  <si>
    <t xml:space="preserve">Замена оштећених зидних керамичких плочица, на лепку. Плочице I класе, домаће производње, лепити лепком у слогу фуга на фугу. По потреби ивице плочица ручно добрусити. Обложене површине морају бити равне и вертикаине. Постављене плочице фуговати и очистити. У цену улази и набавка плочица. Обрачун по m² плочица.
</t>
  </si>
  <si>
    <t xml:space="preserve">Замена оштећених подних керамичких плочица,  Плочице I класе лепити лепком за плочице, у слогу по захтеву Наручиоца. Подлогу претходно припремити и полагање извести равно. Постављене плочице фуговати и под очистити. У цену улази и набавка плочица. Обрачун по m² пода.
</t>
  </si>
  <si>
    <t xml:space="preserve">Замена оштећене сокле од подних керамичких плочица, висине до 15cm. Плочице лепити лепком за плочице. Подлога мора бити равна и припремљена. Постављене плочице фуговати и соклу очистити. У цену улази и набавка плочица. Обрачун по m1 сокле.
</t>
  </si>
  <si>
    <t xml:space="preserve">Замена оштећених подних керамичких плочица на степеницама. Облагање извести плочицама I класе. домаће производње у цементном малтеру, по избору пројектанта. Подлогу претходно испрскати цементним млеком. По потреби ивице плочица ручно добрусити. Обложене површине морају бити равне. Постављене плочице фуговати и очистити. У цену улази и набавка плочица. Обрачун по m2 степеника.
</t>
  </si>
  <si>
    <t xml:space="preserve">Замена оштећене подне гранитне керамике. Гранитну керамику I класе поставити у цементном малтеру, у слогу по избору наручиоца. Подлогу претходно испрскати цементним млеком. Полагање извести равно и керамику залити цементним млеком. Постављене плочице фуговати и под очистити пиљевином. У цену улази и набавка керамике. Обрачун по m² пода.
</t>
  </si>
  <si>
    <t xml:space="preserve">Замена оштећене сокле од гранитне керамике, висине до 15 cm. Гранитну керамику поставити на лепак за плочице. Подлога мора бити равна и припремљена. Постављене плочице фуговати и соклу очистити. У цену улази и набавка керамике. Обрачун по m1 сокле.
</t>
  </si>
  <si>
    <t xml:space="preserve">Замена оштећених подних терацо плоча, постављених у цементном малтеру. Обити плочице и скинути подлогу до бетонске конструкције. Шут прикупити, изнети, утоварити на камион и одвести на депонију где Наручилац одреди удаљену до 10 km. Обрачун по m² пода.
</t>
  </si>
  <si>
    <t xml:space="preserve">Поправка глет масом фино и грубо малтерисаних зидова и плафона, дисперзивним китом. Површине обрусити, очистити и извршити неутрализовање. Прегледати и китовати мања оштећења и пукотине. Импрегнирати и превући дисперзивни кит три пута. У цену улази набавка материјала. Обрачун по м2 глетоване површине.         </t>
  </si>
  <si>
    <t xml:space="preserve">Замена оштећених зидних папирних тапета, по избору пројектанта. Зидове припремити тако да буду равни, без испупчења, таласа и потпуно суви. Обрачун по м2. </t>
  </si>
  <si>
    <t xml:space="preserve">Поправка оштећене малтерисане фасаде дисперзивном бојом. Ивице различитих тонова извући прецизно. Малтерисане површине морају бити потпуно суве пре бојења. Обрачун по м2 обојене површине. </t>
  </si>
  <si>
    <t>Реновирање обојене металне ограде (степенишне, балконске, капије и сл) бојом за метал. Пре бојења скинути корозију хемијским и физичким средствима, а затим површине брусити и очистити. На ограду нанети импрегнацију и основну боју, а затим бојити два пута бојом за метал. У цену улази набавка материјала и сав претходни рад. Обрачун по м2 бојене површине.</t>
  </si>
  <si>
    <t>Поправка оштећене фасаде пластичним малтером (Бавалит) са зарибавањем. Врста и боје по избору пројектанта. Подлога фасаде мора бити здрава и сува. Подлогу очистити и импрегнирати изолационом масом, ради боље везе. Нанети молерском четком у једном слоју. На осушену подлогу нанети малтер, направљен и добро измешан да се добије једнолична и конзистентна маса. Припремљен материјал нанети глет хоблом у дебљини слоја до максималне величине зрна. Структуру малтера извући кружним зарибавањем гуменом глет хоблом или вертикалним или хоризонталним зарибавањем Стиропором. Отворе и друго заштитити ПВЦ фолијом што улази у цену, али се отвори не одбијају од површине фасаде. Обрачун по м2 ортогоналне површине фасаде.</t>
  </si>
  <si>
    <t xml:space="preserve">Поправка оштећене боје фасаде која је бојена фасадном акрилном бојом, Фасакрил. Пре бојења површине фасаде прећи шмирглом и опајати. Фасакрил за први премаз разредити са 10% фасакрил разређивача и као подлогу нанети четком. Након сушења нанети други и трећи премаз Фасакрила, са размаком за сушење од најмање 10-12 сати. Ивице различитих тонова извући прецизно. Малтерисане површине морају бити потпуно суве пре бојења. Пре почетка бојења у сарадњи са пројектантом урадити пробне узорке. Обрачун по м2 обојене фасаде.         </t>
  </si>
  <si>
    <t xml:space="preserve">Поправка оштећене фасаде глетовањем фасадном глет масом са санацијом пукотина. Све површине фасаде очистити од наслага. Импрегнирати подлогу и извршити санацију пукотина. Санацију извршити отварањем пукотина, китовањем и лепљењем стаклене мреже преко санираних пукотина. Фасаду глетовати глет масом за спољно глетовање. Све површине пребрусити и опајати. Водити рачуна да је глет маса на истој бази као боја за фасаду. Обрачун по м2 ортогоналне пројекције, без развијања, а отвори се не одбијају.  </t>
  </si>
  <si>
    <t>Поправка оштећене боје на старим прозорима и вратима преко постојеће боје. Врста боје, произвођач и тон по избору пројектанта. Пре бојења све површине брусити, очистити и китовати оштећења и пукотине. Превући уљаним китом, брусити и надкитовати. Бојити уљаном бојом, по сушењу брусити и надкитовати уљаним китом. Фино брусити и бојити емајл лаком. Обрачун по м2 обојене површине.</t>
  </si>
  <si>
    <t>Поправка оштећене боје зидова и плафона ПД бојом са извршеним свим потребним предрадњама (отварање пукотина, бандажирање, силиконисање делимично глетовање, заштићавање). Обрачун по m².</t>
  </si>
  <si>
    <t>Поправка оштећене боје зидова и плафона Fasakrilom 2x уз претходну припрему (стругање, прање, подлогирање). Обрачун по m².</t>
  </si>
  <si>
    <t>Поправка оштећених фасадних површина акрилним фасадним малтером зрнасте структуре (1.5mm) домаће производње са претходним наношењем акрилне подлоге са кварцним песком. Завршна обрада пеглање глетарицом. Обрачун по m².</t>
  </si>
  <si>
    <t>Поправка оштећене боје зидова и плафона посном белом бојом без глетовања. Обрачун по m².</t>
  </si>
  <si>
    <t xml:space="preserve">Поправка оштећеног система за термичку изолацију фасаде дебљине 8 cm у систему "Etics" или слично, лепљењем и анкерисањем специјалним типлама. Све комплетно са каменом вуном 5 cm, грђевинским лепком у два слоја са стакленом мрежицом и завршним слојем од минералног малтера у тону по избору инвеститора. Фасадни систем мора поседовати ETA сертификат по ETAG 004 и да поседује сертификат о фабричкој контроли у складу са EN 305/2011, о чему се мора доставити сва потребна документација. </t>
  </si>
  <si>
    <t xml:space="preserve">Замена оштећених једноструких прозора. Прозоре израдити од првокласне и суве јеле и смрче, по упутству надзорног органа и наручиоца. Оков од елоксираног алуминијума по избору наручиоца. Између крила и штока поставити заптивач од синтетичке гуме. Са доње стране штока поставити алуминијумску окапницу за отицање воде. Крила прозора застаклити термо изолационим Флот стаклом д=4+12+4 мм, постављеним преко подметача од нерђајућег материјала и китовати одговарајућим китом. Прозоре пре уградње заштитити безбојним премазом за импрегнацију. Обрачун по м2 прозор.  У цену урачунати опшивање отовора и набавку и постављање дрвене  клупице.
</t>
  </si>
  <si>
    <t xml:space="preserve">Замена оштећених застакљених двоструких прозора. Прозоре израдити од првокласне и суве јеле и смрче, по надзорног органа и наручиоца. У прозорима уградити скакавице за фиксирање отворених крила. Крила прозора застаклити равним провидним Флот стаклом дебљине 4 мм и заптити одговарајућим китом. Прозоре пре уградње заштитити безбојним премазом за импрегнацију. Обрачун по м2 прозор.  У цену урачунати опшивање отовора и набавку и постављање дрвене  клупице.
</t>
  </si>
  <si>
    <t xml:space="preserve">Замена оштећених једнокрилних обострано шперованих врата. Врата израдити од првокласне и суве јеле и смрче, а рамовску конструкцију крила са саћем обострано обложити шпер плочом дебљине 4 мм, по шеми столарије и детаљима. Довратник извести у ширини зида и опшити лајснама. Поставити оков од елоксираног алуминијума, браву укопавајућу са два кључа, три усадне шарке по крилу, по избору наручиоца. Врата заштитити безбојним премазом за импрегнацију. На поду поставити гумени одбојник, Обрачун по м2 врата.
</t>
  </si>
  <si>
    <t>Замена оштећених једнокрилних врата од пуног дрвета. Врата израдити од првокласне и суве јеле и смрче, по шеми столарије и детаљима. Довратник извести у ширини зида и опшити лајснама. Поставити оков од елоксираног алуминијума, браву укопавајућу са два кључа, три усадне шарке по крилу, по избору пројектанта. Врата заштитити безбојним премазом за импрегнацију. На поду поставити гумени одбојник Обрачун по м2 врата.</t>
  </si>
  <si>
    <t>Замена оштећених једнокрилних унутрашњих алуминијумских врата, у свему према шеми браварије. Крило пуно. Порекло производа је из Европске уније. Отварајућа крила у свему према шеми столарије. Потребно је доставити све атесте тражене у техничком опису. Врата опремљена са свим потребним оковом- крило са три шарке, рукохватом и АГБ бравом. Избор типа крила, штокова и перваајза у свему према договору са инвеститором. Завршна обрада бојени алуминијум, боја по изобору инвеститора. Обрачун по комаду.</t>
  </si>
  <si>
    <t>Поправка оштећениох дрвених врата са шетлујућим штоком, обострано тапацираних звучном изолацијом „Аzmafon“ 2cm и еко кожом. Обрачун по м2.</t>
  </si>
  <si>
    <t>Замена оштећеног глатког провидног стакла дебљине 4/5мм. Обрачун по м2 постављене површине.</t>
  </si>
  <si>
    <t>Замена оштећеног термопан стакла –дебљине 4+12+4. Обрачун по м2 постављене површине.</t>
  </si>
  <si>
    <t>Замена оштећене стоп сол фолије лепљењем преко постојећег стакла. Обрачун по м2 постављене површине.</t>
  </si>
  <si>
    <t>Замена оштећеног Pamplex сигурносног стакла д = 8/9 мм. Обрачун по м2 постављене површине.</t>
  </si>
  <si>
    <t>Замена оштећене сигурносне панцир фолије лепљењем преко постојећег стакла. Обрачун по м2 постављене површине.</t>
  </si>
  <si>
    <t>Пошравка оштећења - заптивање спојница на прозорима и вратима висококвалитетним силиконима Обрачун по м1 постављене површине.</t>
  </si>
  <si>
    <t>Замена оштећеног храстовог паркета, постављеног преко бетонске подлоге. Поставити паркет I класе, дебљине 22 мм, у слогу по избору пројектанта, а преко претходно очишћене подлоге. Преко неравне подлоге нанети слој Винфлеx масе, што тање. Паркет поставити лепљењем преко бетонске подлоге, одговарајућим лепком, на хладно. Лепак нанети по целој површини подлоге. Све додирне спојнице дашчица морају бити затворене. Између паркета и зида оставити дилатационе разделнице. Поред зидова поставити храстове лајсне И класе и на сваких 80 цм причврстити их за зид. Сучељавања геровати. Обрачун по м2 пода.</t>
  </si>
  <si>
    <t xml:space="preserve">Замена оштећеног храстовог ламел паркета постављеног преко бетонске подлоге. Поставити паркет I класе дебљине 8 мм у слогу по избору пројектанта, а преко претходно очишћене подлоге. Преко неравне подлоге нанети слој Винфлеx масе, што тање. Паркет поставити лепљењем преко бетонске подлоге, одговарајућим лепком, на хладно. Лепак нанети по целој површини подлоге. Паркет поставити тако да су спојнице између суседних дашчица паркета састављене. Између паркета и зида оставити дилатационе разделнице. Поред зидова поставити храстове лајсне И класе и на сваких 80 цм причврстити их за зид. Сучељавања геровати. Обрачун по м2 пода.
</t>
  </si>
  <si>
    <t>Замена дотрајалих храстових прагова. Дрво за прагове мора бити суво без чворова и првокласно. Прагове причврсти месинганим холшрафовима са типловима. Обрачун по комаду прага.</t>
  </si>
  <si>
    <t>Замена дотрајалог пода од Винфлеx АНТИСТАТИК трака, хомогене подне облоге на бази ПВЦ. Траке су ширине 200 цм и дебљине 1,5 мм. Изведена подлога мора бити чврста, фино пердашена и сува. Обрачун по м2 пода.</t>
  </si>
  <si>
    <t xml:space="preserve">Замена дотрајалог пода од Винфлеx плоча, хомогене подне облоге на бази ПВЦ. Плоче су димензија 50x50 (30x30) цм, дебљине 1,5 мм. Изведена подлога мора бити чврста, фино пердашена и сува. У цену урачунати и ласне. Обрачун по м2 пода.
</t>
  </si>
  <si>
    <t>Замена дотрајалог буковог паркета I класе. У цену урачунате и лајсне. Обрачун по м2 пода.</t>
  </si>
  <si>
    <t>Замена дотрајалог итисона.Обрачун по м2 пода.</t>
  </si>
  <si>
    <t>Замена оштећених једнокрилних клизних аутоматских врата са сензором, димензија 100/210, са додатном бравом и потребним оковима и лајснама.                           Обрачун по ком.</t>
  </si>
  <si>
    <t>Замена оштећених двокрилних клизних аутоматских врата са сензором, димензија 160/210, са додатном бравом  и потребним оковима и лајснама.                           Обрачун по ком.</t>
  </si>
  <si>
    <t>Замена дотрајалог двослојног, сигурносног термоизолационог стакло пакета. Конфигурација стакло пакета Гуардин или одговарајуће: у транспарентним деловима (фиксна и одговарајућа поља): 4mm + 15,5mm Аргон 90%, ваздух 10% + 4mm Клима Гуард Премиум. Обавезни технички параметри стаклопакета: дистанцер лајсна ширине 15,5mm и дубине 6,5mm, примарно заптивање бутилом, а секундарно заптивање Уг = 0.98 W/m2K и мање у складу са СРПЦ ЕН 673:2011. Са свим оковима и лајснама. Обрачун по m².</t>
  </si>
  <si>
    <t xml:space="preserve">Замена дотрајалог АЛ прозора, стакло 4+12+4 са потребним оковима и лајснама.          Обрачун по m² </t>
  </si>
  <si>
    <t xml:space="preserve">Замена дотрајалих унутрашњих (лаких) АЛ профила (врата, преграде...) са потребним оковима и лајснама.          Обрачун по m² </t>
  </si>
  <si>
    <t xml:space="preserve">Замена дотрајале браварије, прозор у конструкцији од алуминијумских елоксираних или пластифицираних профила у РАЛ-у по избору пројектанта, са термопрекидом и пуњењем од термоизолационе пене између полиамида. Крило прозора израђено од екструдираног алуминијума са термопрекидом и пуњењем од термоизолационе пене између полиамида, у завршној обради натур (елексирани или пластифицирани у РАЛ-у по по избору пројектанта. Крило опремити адекватним оковом и са три дихтунга по целом обиму. Оков треба да задовољава стандарде: EN1191 по питању броја циклуса отварања и затварања и EN1670 по питању антикорозивне заштите. </t>
  </si>
  <si>
    <t>Замена дотрајалих челичних врата са испуном. са потребним оковима и лајснама.          Обрачун по m²</t>
  </si>
  <si>
    <t>Замена дотрајалих против провалних врата 110/210, d=7cm. Са потребним оковима и лајснама.                           Обрачун по m²</t>
  </si>
  <si>
    <t>Замена дотрајалих челичних против пожарних врата 160. Са потребним оковима и лајснама.                           Обрачун по m²</t>
  </si>
  <si>
    <t>Замена дотрајалих роло врата. Обрачун по м2.</t>
  </si>
  <si>
    <t>Замена дотрајалих електромотора за роло врата. Обрачун по комаду.</t>
  </si>
  <si>
    <t>Замена дотрајалe паник кваке на противпожарним вратима. Обрачун по комаду.</t>
  </si>
  <si>
    <t>Замена дотрајалих против провалних решетки на прозорима од кутијастих профила 40x40x2. Обрачун по м2.</t>
  </si>
  <si>
    <t>Замена дотрајалих АЛ заштитних лајсни димензија 40x40, L = 1,5 m. Обрачун по комаду.</t>
  </si>
  <si>
    <t>Замена дотрајалих АЛ заштитних лајсни димензија 40x40, L = 1,5 m. Пластифицирано бело. Обрачун по комаду.</t>
  </si>
  <si>
    <t>Замена дотрајалих АЛ заштитних лајсни димензија 40x40, L = 1,5 m. Боја алуминијума. Обрачун по комаду.</t>
  </si>
  <si>
    <t>Замена дотрајалог "Дипломат уређаја" за контролу отварања и затварања врата. Уређај мора бити адекватан тежини врата.Обрачун по комаду.</t>
  </si>
  <si>
    <t>Замена дотрајалог хидрантског ормарића - стандардни црвене боје 50/50. Позиција обухвата потребан оков и ознаку "H", у свему према важећим техничким прописима. Обрачун по комаду.</t>
  </si>
  <si>
    <t>Замена дотрајалих вратанаца за хидрантске ормариће од инокса/пескираног стакла. Позиција обухвата потребан оков и ознаку "H", у свему према важећим техничким прописима.Обрачун по комаду.</t>
  </si>
  <si>
    <t>Замена дотрајале браве, цилиндра и кваке.Обрачун по комаду.</t>
  </si>
  <si>
    <t>Замена дотрајалих цилиндара. Обрачун по комаду.</t>
  </si>
  <si>
    <t>Замена дотрајалих АЛ лајсни Р.Ш. 5 cm - 8 cm Обрачун по м2.</t>
  </si>
  <si>
    <t>Замена дотрајалог алуминијумског композитног панела d= 3 mm и сечење на меру (обрачун најмање 1 m²)</t>
  </si>
  <si>
    <t>Замена дотрајалих висећих полукружних олука од поцинкованог лима, дебљине 0,60 мм. Олуке спајати нитнама, једноредно са максималним размаком 3 цм и летовати калајем од најмање 40%. Држаче висећих олука урадити од поцинкованог флаха 25x5 мм и нитовати са предње стране олука нитнама Ø 4 мм, на размаку до 80 цм. Обрачун по м1 висећег олука. РШ 25, 35, 40, 50cm</t>
  </si>
  <si>
    <t>Замена дотрајалих висећих правоугаоних олука од поцинкованог лим, развијене ширине (РШ) 25 цм, ширине олука 8 цм, дебљине 0,60 мм. Олуке спајати нитнама, једноредно са максималним размаком 3 цм и летовати калајем од најмање 40%. Држаче висећих олука урадити од поцинкованог флаха 25x5 мм и нитовати са предње стране олука нитнама Ø 4 мм, на размаку до 80 цм. Обрачун по м1 висећег олука.</t>
  </si>
  <si>
    <t>Замена дотрајалих лежећих олука од поцинкованог лима, развијене ширине (РШ) до 33 цм, дебљине 0,60 мм. Олуке спајати нитнама, једноредно са максималним размаком 3 цм и летовати калајем од најмање 40%. Држаче лежећих олука урадити од поцинкованог флаха 25x5 мм и нитовати са предње стране олука нитнама Ø 4 мм, на размаку до 80 цм. Обрачун по м2 лежећег олука. РШ 25, 35, 40, 50cm</t>
  </si>
  <si>
    <t>Замена дотрајалих висећих олука од пластифицираног лима, дебљине 0,70 мм. Олуке спајати поп нитнама, једноредно са максималним размаком 3 цм и залепити силиконом. Држаче висећих олука радити од пластифицираног флаха 25x5 мм и нитовати са предње стране олука поп нитнама, на размаку до 80 цм. Обрачун по м1 олука.</t>
  </si>
  <si>
    <t>Замена дотрајалих лежећих олука од пластифицираног лима, дебљине 0,70 мм. Олуке спајати поп нитнама, једноредно са максималним размаком 3 цм и залепити силиконом. Држаче лежећих олука радити од поцинкованог флаха 25x5 мм обојеног у тону лима и нитовати са предње стране олука поп нитнама, на размаку до 80 цм. Обрачун по м2 лежећег олука.</t>
  </si>
  <si>
    <t>Замена дотрајалог самплеха испод лежећег олука од поцинкованог лима, дебљине 0,60 mm. Окапницу самплеха препустити преко ивице венца или предње летве 3 cm. Самплех постављен преко венца за подлогу причврстити преко пакница уграђених у виду ластиног репа или утипловати, на размаку 33-50 cm. Поцинковане шрафове прекопити парчетом цика и залетовати. Обрачун по м1 самплеха. РШ 25, 33, 40, 50 и 60 cm</t>
  </si>
  <si>
    <t>Замена дотрајалог солбанка прозора опшивањем поцинкованим лимом, дебљине 0,60 мм. Стране солбанка према зиду и штоку прозора подићи у вис до 25мм, у пток порозора учврстити укивањем на размаку 50-80мм. Предњу страну солбанка прчврстити за дрвене  пакнице или избушити подлогу, поствити пластичне типлове и причврстити поцинкованим холшрафовима. Преко главе холшрафа оставити „масницу“ и залемити. Испод лима поставити слој тер папира, који улази у цену собанка. Обрачун по м1 солбанка.  РШ 20, 25, 33, 40 и 50cm</t>
  </si>
  <si>
    <t>Замена дотрајалих опшавки назидака поцинкованим лимом, дебљине 0,60мм. Окапницу препустити 3цм. Испод лима поставити тер папир, који улази у цену опшивања. Обрачун по м1 назидака. РШ 25, 33, 40 и 50cm</t>
  </si>
  <si>
    <t>Замена дотрајалих електричних грејача за олуке. Грејаче уградити према спецификацији изабраног произвођача. Обрачун по м1.</t>
  </si>
  <si>
    <t>Замена дотрајалих разних елемената (необухваћених претходним позицијама) од поинкованог лима д=0,55мм. Цену дати по м1 изграђеног елемента и то за РШ=1цм, обрачун вршити по м1 множећи јединичну цену стварно изведеном развиијеном ширином елемената датом у цм.</t>
  </si>
  <si>
    <t>Замена дотрајалих тачкастих снегобрана за теголу, рађених од поцинкованог лима. Коришћење подизне корпе урачунати у цену.  Обрачун по комаду уграђеног снегобрана.</t>
  </si>
  <si>
    <t>Замена дотрајалих снегобрана од светловученог материјала са држачем за алуминијумски равни кров са дупло фалцованим лимом.  Обрачун по м1.</t>
  </si>
  <si>
    <t>Замена оштећених равних кровних опшавки од равног лима, дебљине 0,60мм. Покривање извести у тракама међусобно спојеним дуплим стојећим превојем у правцу пада крова и дуплим лежећим у хоризонталном правцу, смакнутим на пола. Испод лима опставити слој изолим траке, кји улази у цену покрвања. Обрачун по м2 покривене површине.</t>
  </si>
  <si>
    <t>Замена дотрајалог трапезастог алуминијумског пластифицираног лима ТR 60/150 , за покривање крова, у боји по избору наручиоца. Дебљина алуминијумског лима је д=0,80мм. Обрачун по м2 површине.</t>
  </si>
  <si>
    <t>Замена дотрајалог челичног поцинкованог лима дебљине 0,70мм, у боји по избору пројектанта. Покривање крова извести  по пројекту, детаљима и упутству произвођача и пројектанта. Обрачун по м2 површине</t>
  </si>
  <si>
    <t>Замена дотрајалих ветерлајсни, поцинкованим лимом, развијене ширине (РШ) 25 цм, дебљине 0,60мм, за покривање кровних ивица. Опшивање извести по пројекту, детаљима упуству произвођача и пројектанта. Обрачун по м1.</t>
  </si>
  <si>
    <t>Замена дотрајалих ветерлајсни, алуминијумског бојеног лима, развијене ширине (РШ) 25 цм, дебљине 070мм, за опшивање кровних ивица. Опшивање извести по пројекту, детаљима упуству произвођача и пројектанта. Обрачун по м1.</t>
  </si>
  <si>
    <t>Замена дотрајалог поцинкованим лимом, развијене ширине (РШ) 40 цм, дебљине 0,60мм, за опшивање димњака. Лим уз зид димњака подићи најмање за 20цм. Руб лима-ивицу убацити у спојницу опека. Опшивање димњака извести по детаљима и упуству пројектанта. Обрачун по м1.</t>
  </si>
  <si>
    <t>Замена дотрајалог пластифицираног лима, развијене ширине (РШ) 40 цм, дебљине 0,60мм, за опшивање димњака. Лим уз зид димњака подићи најмање за 20цм. Руб лима-ивицу убацити у спојницу опека. Опшивање димњака извести по детаљима и упуству пројектанта. Обрачун по м1.</t>
  </si>
  <si>
    <t>Замена дотрајалог пластифицираног лима, развијене ширине (РШ) 40цм, дебљине 0,70мм, за опшивање увала, иксни. Увале извести по детаљима и упутству пројектанта. Обрачун по м1.</t>
  </si>
  <si>
    <t>Замена дотрајалих увала иза зида атика од поцинкованог лима, развијене ширине (РШ) до 60цм, дебљине 0,60мм. Увалу извести са унакрсним нитовањем и летовањем "крајцнитновано", по детаљима и упутству пројектанта. Обрачун по м1.</t>
  </si>
  <si>
    <t>Замена дотрајалих против пожарног зидног хидранта по упутству произвођача, чији су саставни делови пропусни вентил, импрегнирано црево, млазница и метално кућиште. Обрачун по комплету.</t>
  </si>
  <si>
    <t>Замена дотрајале тер.изолације. Све слободне делове мреже, топле или хладне воде, који су изложени температурним утицајима, обложити PFLAMAFLEKS облогом (за топловоде) или сличном, одговарајућег пречника. Обрачун по m'</t>
  </si>
  <si>
    <t>Замена дотрајалих пропусних вентила са капом (у санитарном чвору) или точком, према распореду у шеми инсталација. Обрачун по ком.</t>
  </si>
  <si>
    <t>Замена дотрајалог угаоног ЕК-вентила у санитарном чвору ( водокотлића, судопера, умиваоника, бидеа....) према распореду у шеми инсталација.Обрачун по ком.</t>
  </si>
  <si>
    <t>Замена дотрајалог водомерног сета Ø15 са припадајућим затварачима. Обрачун по ком.</t>
  </si>
  <si>
    <t>Замена дотрајалих ПВЦ канализационих цеви JUS G C6.501 са потребним фасонским комадима и заптивним материјалом, према уптству произвођаца. Цеви за зид и међуспратну конструкцију причврстити обујмицама са гуменом облогом одговарајућег пречника испод наглавка. Цеви у рову положити на пешчану постељицу d=10cm. Обрачун се врши по m' а јединичном ценом је обухваћен спојни и заптивни материјал, оригиналне шелне за качење о конструкцију (мин 1 шелна на 1.5 m) као и испитивање на водонепропусност према пропису за ту врсту радова, као и пешчана постељица. Обрачун по m' .</t>
  </si>
  <si>
    <t>Замена дотрајалих ПВЦ сливника (хоризонтални или вертикални одвод) са сифоном или самозатварајућим отвором, и пониклованом подном решетком дебљине 2 mm. Обрачун по комаду.</t>
  </si>
  <si>
    <t>Замена дотрајале вентилационе HL902T главе за оваздушавање инсталације. Монтажа на бочни зид мокрог чвора.  Обрачун по комаду.</t>
  </si>
  <si>
    <t>Замена дотрајалог комплетног умиваоника ширине 50cm од фајанса I класе. Умиваоник снабдети стојећом батеријом за топлу и хладну воду или хладну, пониклованим сифоном Ø 32mm са розетом, чепом и ланцем. Обрачун по комплету готовог и испробаног уређаја.</t>
  </si>
  <si>
    <t>Замена дотрајале комплет WC шоље од фајанса I класе. Шољу снабдети пластичним бешумним водокотлићем са испирном цеви, PVC поклопцем као и сав потребни спојни и заптивни материјал за прикључак на канализацију. Обрачун по комплету.</t>
  </si>
  <si>
    <t>Замена дотрајале једноручне стојеће или зидне батерије топла-хладна вода за судопер, са одговарајућим одливним сифоном и свим потребним пратећим материјалом. Обрачун по комплету.</t>
  </si>
  <si>
    <t>Замена дотрајалог писоара са шкољком од белог фајанса, са одливним сифоном, угаоним пропусним вентилом DN15mm и осталим потребним материјалом за монтажу. Обрачун по комплету.</t>
  </si>
  <si>
    <t>Замена дотрајалог електричног грејача воде V=10l  за монтажу испод точећег места са прибором за уградњу и повезивање на водоводну мрежу. Обрачун по комплету.</t>
  </si>
  <si>
    <t>Замена дотрајале санитарне галантерије. Обрачун по комаду.</t>
  </si>
  <si>
    <r>
      <t xml:space="preserve">Замена дотрајале термо и звучне изолације тврдо пресованом каменом минералном вуном </t>
    </r>
    <r>
      <rPr>
        <i/>
        <sz val="11"/>
        <color theme="1"/>
        <rFont val="Bookman Old Style"/>
        <family val="1"/>
        <charset val="238"/>
      </rPr>
      <t>d=3cm.</t>
    </r>
    <r>
      <rPr>
        <sz val="11"/>
        <color theme="1"/>
        <rFont val="Bookman Old Style"/>
        <family val="1"/>
        <charset val="238"/>
      </rPr>
      <t xml:space="preserve"> Обрачун по m</t>
    </r>
    <r>
      <rPr>
        <sz val="11"/>
        <color theme="1"/>
        <rFont val="Calibri"/>
        <family val="2"/>
        <charset val="238"/>
      </rPr>
      <t>²</t>
    </r>
    <r>
      <rPr>
        <i/>
        <sz val="8.25"/>
        <color theme="1"/>
        <rFont val="Bookman Old Style"/>
        <family val="1"/>
        <charset val="238"/>
      </rPr>
      <t>.</t>
    </r>
  </si>
  <si>
    <r>
      <t>Замена дотрајале камене вуне у облику лако меких плоча, "Вунизол Л плус", дебљине 3 цм, густине 50 kg/m</t>
    </r>
    <r>
      <rPr>
        <sz val="11"/>
        <color theme="1"/>
        <rFont val="Calibri"/>
        <family val="2"/>
        <charset val="238"/>
      </rPr>
      <t>³</t>
    </r>
    <r>
      <rPr>
        <sz val="11"/>
        <color theme="1"/>
        <rFont val="Bookman Old Style"/>
        <family val="1"/>
        <charset val="238"/>
      </rPr>
      <t>. Камену вуну поставити као термо и звучну изолацију и противпожарну заштиту спуштених плафона, перфорираних касета и слично, по детаљима и упутству пројектанта. Обрачун по m².</t>
    </r>
  </si>
  <si>
    <r>
      <t xml:space="preserve">Замена дотрајале термо и звучне изолације   меком минералном вуном </t>
    </r>
    <r>
      <rPr>
        <i/>
        <sz val="11"/>
        <color theme="1"/>
        <rFont val="Bookman Old Style"/>
        <family val="1"/>
        <charset val="238"/>
      </rPr>
      <t>d=5cm.</t>
    </r>
    <r>
      <rPr>
        <sz val="11"/>
        <color theme="1"/>
        <rFont val="Bookman Old Style"/>
        <family val="1"/>
        <charset val="238"/>
      </rPr>
      <t xml:space="preserve"> Обрачун по m</t>
    </r>
    <r>
      <rPr>
        <sz val="11"/>
        <color theme="1"/>
        <rFont val="Calibri"/>
        <family val="2"/>
        <charset val="238"/>
      </rPr>
      <t>²</t>
    </r>
    <r>
      <rPr>
        <i/>
        <sz val="8.25"/>
        <color theme="1"/>
        <rFont val="Bookman Old Style"/>
        <family val="1"/>
        <charset val="238"/>
      </rPr>
      <t>.</t>
    </r>
  </si>
  <si>
    <r>
      <t xml:space="preserve">Замена дотрајале термоизолације стиродуром  </t>
    </r>
    <r>
      <rPr>
        <i/>
        <sz val="11"/>
        <color theme="1"/>
        <rFont val="Bookman Old Style"/>
        <family val="1"/>
        <charset val="238"/>
      </rPr>
      <t>d=2cm.</t>
    </r>
    <r>
      <rPr>
        <sz val="11"/>
        <color theme="1"/>
        <rFont val="Bookman Old Style"/>
        <family val="1"/>
        <charset val="238"/>
      </rPr>
      <t xml:space="preserve"> Обрачун по m</t>
    </r>
    <r>
      <rPr>
        <sz val="11"/>
        <color theme="1"/>
        <rFont val="Calibri"/>
        <family val="2"/>
        <charset val="238"/>
      </rPr>
      <t>²</t>
    </r>
    <r>
      <rPr>
        <i/>
        <sz val="8.25"/>
        <color theme="1"/>
        <rFont val="Bookman Old Style"/>
        <family val="1"/>
        <charset val="238"/>
      </rPr>
      <t>.</t>
    </r>
  </si>
  <si>
    <t>Замена дотрајалих подних термоизолационих плоча, Стиродур 2500 Ц БАСФ, дебљине 3 cm, од екструдиране полистиролске пене, масе 25 kg/m². Стиродур плоче поставити као термо изолацију подова, по детаљима и упутству пројектанта. Обрачун по m².</t>
  </si>
  <si>
    <t>Замена дотрајале хидроизолације у слојевима:-хладан премаз битулитом,-полиазбитол,-мрежица,-полиазбитол. Обрачун по m² површине која се хидроизолује.</t>
  </si>
  <si>
    <t>Замена дотрајалог слоја полиетиленске фолије. Фолију поставити са преклопима од 30cm. Обрачун по m² постављене површине.</t>
  </si>
  <si>
    <t>Замена дотрајале хоризонталне хидроизолације, лепљењем тер папира. Изолацију радити преко потпуно суве и чисте подлоге. Хладни премаз битулит "А" нанети четком или прскањем, на температури вишој од 10ᵒС. Битуменску масу загрејати највише до 180ᵒС, стално мешати и нанети у слоју 2-3mm Битуменску траку залепити одмах, са преклопом 15cm. два слоја тер папира са преклопима по 15cm. Слојеве поставити унакрсно. Обрачун по m² изолације.</t>
  </si>
  <si>
    <t>Замена дотрајале хоризонталне хидроизолације, варењем кондора. Изолацију радити преко потпуно суве и чисте подлоге. Хладни премаз битулит "А" нанети четком или прскањем, на температури вишој од 10ᵒС. Варење битуменских трака извести загревањем траке пламеником са отвореним пламеном, размекшавањем битуменске масе површине која се лепи и слепљивањем сопственом масом за подлогу. Траку залепити целом површином, са преклопима 10cm, посебну пажњу посветити варењу спојева. Обрачун по m² изолације.</t>
  </si>
  <si>
    <t>Замена дотрајале вертикалне хидроизолације. Изолацију радити преко потпуно суве и чисте подлоге. Хладни премаз битулит "А" нанети четком или прскањем, на температури вишој од 10ᵒС. Варење битуменских трака извести загревањем траке пламеником са отвореним пламеном, размекшавањем битуменске масе површине која се лепи и слепљивањем сопственом масом за подлогу. Траку залепити целом површином, са преклопима 10cm, посебну пажњу посветити варењу спојева. Обрачун по m² изолације.</t>
  </si>
  <si>
    <t>Замена дотрајале инсталације сијаличног места спољне расвете и извода за рекламу. Сијалична места изведена са проводником N2XH 3 x 1,5 mm² положеним у зиду штемањем испод малтера, за напајање светиљки у свему како је дато у графичкој документацији. Просечна дужина сијаличног места 15 m. Обрачун по комаду</t>
  </si>
  <si>
    <t>Замена дотрајале инсталације сијаличног места у сали и ходнику, сијалична места изведена са проводником N2XH 3 x 1,5 mm² положеним у зиду, штемањем испод малтера за напајање светиљки паничне расвете, у свему како је дато у графичкој документацији. Просечна дужина сијaличног места 10 m. Обрачун по комаду</t>
  </si>
  <si>
    <r>
      <t>Чишћење вертикалних и хоризонталних олука. У цену улази и одношење шута до депоније. Обрачун по m</t>
    </r>
    <r>
      <rPr>
        <sz val="10"/>
        <color theme="1"/>
        <rFont val="Calibri"/>
        <family val="2"/>
        <charset val="238"/>
      </rPr>
      <t>'</t>
    </r>
    <r>
      <rPr>
        <sz val="10"/>
        <color theme="1"/>
        <rFont val="Bookman Old Style"/>
        <family val="1"/>
        <charset val="238"/>
      </rPr>
      <t>.</t>
    </r>
  </si>
  <si>
    <t>Замена дотрајале  инсталације монофазног прикључног места. Прикључна места изведена са проводником N2XH 3 x 2,5 mm² положеним у зиду, штемањем испод малтера у свему како је дато у графичкој документацији. Просечна дужина прикључног места 15 m. Обрачун по комаду</t>
  </si>
  <si>
    <t>Замена дотрајале инсталације монофазног прикључног места за бојлер. Прикључна места изведена са проводником N2XH 3 x 2,5 mm², као директним струјним кругом, положеним у зиду, штемањем испод малтера у свему како је дато у графичкој документацији. Просечна дужина прикључног места 20 m. Обрачун по комаду</t>
  </si>
  <si>
    <t>Замена дотрајале инсталације трофазног прикључног места. Прикључна места изведена са проводником N2XH 5 x 2,5 mm² положеним у зиду, штемањем испод малтера у свему како је дато у графичкој документацији. Просечна дужина прикључног места 20 m. Обрачун по комаду</t>
  </si>
  <si>
    <t>Замена дотрајалих напојних и сигналних каблова.У цену у лази демонтажа, испорука, полагање и повезивање напојних и сигналних каблова. Kаблови се полажу испод малтера, штемањем у зиду од опеке. Обрачун по m'</t>
  </si>
  <si>
    <r>
      <t>m</t>
    </r>
    <r>
      <rPr>
        <sz val="11"/>
        <color theme="1"/>
        <rFont val="Calibri"/>
        <family val="2"/>
        <charset val="238"/>
      </rPr>
      <t>'</t>
    </r>
  </si>
  <si>
    <t>Замена дотрајалих "микро"прекидача. У цену улази и испорука, монтажа и повезивање "микро"прекидача, заједно са испоруком разводне кутије Ø 78 одговарајуће кутије за уградњу у зид и маске. Обавезно се консултовати са инвеститором и надзорним органом пре уградње ради избора типа и произвођача. Прекидачи су следећих типова:</t>
  </si>
  <si>
    <t>Замена дотрајалих "микро" утичница. У цену улази и испорука, монтажа и повезивање "микро" утичница са заштитним контактом, заједно са испоруком разводне кутије Ø78 и одговарајуће за уградњу у зид и маске. Обавезно се консултовати са инвеститором и надзорним органом пре уградње ради избора типа и произвођача. Прикључнице су следећих типова:</t>
  </si>
  <si>
    <t>Замена дотрајалих инсталација за изједначавање потенцијала у купатилима, помоћу проводника N2XH 1x6mm² и челичних поцинчаних розети. Преспојити све металне делове (цеви, део каде и остало). И преко кутије за изједначавање потенцијала и проводника P-y 1x6mm² спојити на шину за изједначавање потенцијала на припадајућој разводној табли. Све комплет са материјалом</t>
  </si>
  <si>
    <t>Замена дотрајалих комплетних светиљки са сијалицама. У цену улази и испорука, монтажа и повезивање комплетних светиљки са сијалицама. Светиљке су следећих типова:</t>
  </si>
  <si>
    <t xml:space="preserve">GRO                                                Замена дотрајалог главног разводног ормана "GRO". У цену улази и испорука, монтажа у зид и повезивање главног разводног ормана "GRO". Орман је слободностојећи, оквирних димензија 800x600x200mm. Димензије прецизно утврдити током извођења радова, са надзорним органом. Направљен од два пута декапираног лима дебљине 2 mm, обојен основном и завршном бојом, бравицом за закључавање на вратима, на сваком делу и израђен у заштити IP 43. Ораман је произвођача EVROTEHNA, MERLIN GERIN или сл. У орман се уграђује следећа опрема:  </t>
  </si>
  <si>
    <t xml:space="preserve">RT                                                             Замена дотрајале разводне табле. У цену улази и  Испорука, монтажа у зид и повезивање разводне табле. У таблу се уграђује следећа опрема:  </t>
  </si>
  <si>
    <t>Замена дотрајале PVC инсталационих ребрастих цеви, заједно са потребним бројем разводних кутија, делом штемањем у зиду испод малтера, а делом у зидовима од гипсаних облога. Цеви су следећег пречника: Ø16 mm</t>
  </si>
  <si>
    <t>Замена дотрајалог  типског ормарића ITO-LII. У цену улази и испорука, монтажа у зид на месту одређеном на цртежу (према сагласности на локацију TF концентрације) типског ормарића ITO-LII, за смештај кабловских глава за завршетак кабела. Орман опремити одговарајућим реглетама, типа KRONE и то: 2x10x2 (за завршетак кућне инсталације). Обрачун по комаду</t>
  </si>
  <si>
    <t>Замена дотрајалих  PVC "Juvidur" цеви Ø 110 mm, за повезивање изводног ормана ITO до јавне површине. Цеви се постављају заливањем у бетон у току градње, а све према скици у графичком прилогу. Обрачун по m'</t>
  </si>
  <si>
    <t>Замена дотрајалих каблова. У цену улази и испорука и провлачење каблова у инсталационе цеви. Каблови се воде без прекида од сваке прикључнице до места концентрације тј. ITO-LII. Обрачун по m'. Каблови су следећи:                   JH(St)H 2x2x0,8mm</t>
  </si>
  <si>
    <t>Замена дотрајалих телефонских прикључница. У цену улази и испорука и уградња у зидну уградну кутију за зид од ОПЕКЕ, телефонских прикључница. Обрачун по комаду</t>
  </si>
  <si>
    <t xml:space="preserve">Замена дотрајалих панелних радијатора. У цену улази и испорука и монтажа панелних радијатора производње JUGOTERM MEROŠINA заједно са свим потребним материјалом за монтажу или еквивалент. 
Обрачун по комаду.
</t>
  </si>
  <si>
    <t xml:space="preserve">Замена дотрајалих равних радијаторских вентила за једноцевно грејање са термоглавом производње HERZ или сл. и свим потребним материјалом за монтажу. 
Обрачун по комаду.                    
DN15
</t>
  </si>
  <si>
    <t xml:space="preserve">Замена дотрајалих радијаторских одзрачних вентила у комплету са свим потребним помоћним материјалом за уградњу. 
Обрачун по комаду.                 
DN25
</t>
  </si>
  <si>
    <t>Замена дотрајалих  ливених радијатора 600/120. Обрачун по чланку.</t>
  </si>
  <si>
    <t>Замена дотрајалих ливених радијатора 600/160. Обрачун по чланку.</t>
  </si>
  <si>
    <t>Замена дотрајалих алуминијумских  радијатора. Обрачун по чланку.</t>
  </si>
  <si>
    <t xml:space="preserve">Замена дотрајалих црних бешавних цеви за цевоводе. У цену улази и испорука , комплетирање и монтажа црних бешавних цеви за цевоводе. Ценом обухватити рад и материјал. 
Обрачун по m'.  
По  SRPS C.B5.221; Č1212 
</t>
  </si>
  <si>
    <t xml:space="preserve">Замена дотрајалих  Аl-Pex-Аl цеви за цевоводе, комплет са помоћним материјаслом. 
Обрачун по m'.
</t>
  </si>
  <si>
    <t xml:space="preserve">Замена дотрајалог заштитног бужира за Аl-Pex-Аl цеви. PVC гибљиво црево црвено и плаво. 
Обрачун по m'.                       
Ø25
</t>
  </si>
  <si>
    <t>Замена дотрајалог комплета гасног фасадног котла, експанзионом посудом, пумпом, сигурносним вентилом , гасном рампом и аутоматиком.</t>
  </si>
  <si>
    <t>Замена дотрајалих кугластих славина. Обрачун по комаду.</t>
  </si>
  <si>
    <t>Замена дотрајале pip славине за пуњење и пражњење са капом и ланцем. DN15 NP16                            Обрачун по комаду.</t>
  </si>
  <si>
    <t>Замена дотрајалог правог живиног термометра 0-110ºC                 Обрачун по комаду.</t>
  </si>
  <si>
    <t xml:space="preserve">Замена дотрајалог  манометра 
Fi 110 0-4bar са славином                  Обрачун по комаду.
</t>
  </si>
  <si>
    <t xml:space="preserve">Замена дотрајалог одзрачног суда заједно са помоћним материјалом за постављање са минизирањем и бојењем.    
DN100x100                                   Обрачун по комаду.
</t>
  </si>
  <si>
    <t>Замена дотрајалих црних шавних цеви. Обрачун по m'.</t>
  </si>
  <si>
    <t>Замена дотрајалих радијаторских вентила. Обрачун по комаду</t>
  </si>
  <si>
    <t>Замена дотрајалих радијаторских навијака. Обрачун по комаду</t>
  </si>
  <si>
    <t>Замена дотрајалих радијаторских редукција . Обрачун по комаду</t>
  </si>
  <si>
    <t>Замена дотрајалих ручних радијаторских озрачних славина. Обрачун по комаду</t>
  </si>
  <si>
    <t>Замена дотрајалих кугластих славина. Обрачун по комаду</t>
  </si>
  <si>
    <t>Замена дотрајалих радијаторских  чепова. Обрачун по комаду</t>
  </si>
  <si>
    <t>Замена дотрајале радијаторске редукције 5/4 - 1/2". Обрачун по комаду.</t>
  </si>
  <si>
    <t>Замена дотрајале радијаторске славине за пуњење и пражњење 1/2". Обрачун по комаду.</t>
  </si>
  <si>
    <t>Замена дотрајале радијаторских нипли 5/4". Обрачун по комаду.</t>
  </si>
  <si>
    <t xml:space="preserve">Замена дотрајале изолације цеви изолацијом типа пламафлекс или слично заједно са свим потребним помоћним маатеријалом.                              
Обрачун по метру цеви DN25
</t>
  </si>
  <si>
    <r>
      <t>m</t>
    </r>
    <r>
      <rPr>
        <sz val="11"/>
        <color theme="1"/>
        <rFont val="Calibri"/>
        <family val="2"/>
        <charset val="238"/>
      </rPr>
      <t>²</t>
    </r>
  </si>
  <si>
    <r>
      <t xml:space="preserve">Замена оштећеног слоја за пад, као и термоизолације, равног крова од лаког бетона Stirocem, или одговарајући, </t>
    </r>
    <r>
      <rPr>
        <i/>
        <sz val="10"/>
        <color theme="1"/>
        <rFont val="Bookman Old Style"/>
        <family val="1"/>
        <charset val="238"/>
      </rPr>
      <t>просечне дебљине  5cm.</t>
    </r>
    <r>
      <rPr>
        <sz val="10"/>
        <color theme="1"/>
        <rFont val="Bookman Old Style"/>
        <family val="1"/>
      </rPr>
      <t xml:space="preserve">  Двокомпонентни лаки бетон Stirocem справити од експандираних перли  Stiropora, цемента са одговарајућим додацима и воде, по упутству произвођача.  Stirocem нанети у слојевима  и набити до густине од 0,5kg/l и завршно обрадити пердашењем. Запреминска тежина уграђеног Stirocema је 500kg/m</t>
    </r>
    <r>
      <rPr>
        <sz val="10"/>
        <color theme="1"/>
        <rFont val="Calibri"/>
        <family val="2"/>
        <charset val="238"/>
      </rPr>
      <t>³</t>
    </r>
    <r>
      <rPr>
        <sz val="10"/>
        <color theme="1"/>
        <rFont val="Bookman Old Style"/>
        <family val="1"/>
      </rPr>
      <t>, а чврстоћа на притисак после 28 дана је 1,5MPa. Обрачун по m</t>
    </r>
    <r>
      <rPr>
        <sz val="10"/>
        <color theme="1"/>
        <rFont val="Calibri"/>
        <family val="2"/>
        <charset val="238"/>
      </rPr>
      <t>² слоја за пад</t>
    </r>
    <r>
      <rPr>
        <sz val="10"/>
        <color theme="1"/>
        <rFont val="Bookman Old Style"/>
        <family val="1"/>
      </rPr>
      <t>.</t>
    </r>
  </si>
  <si>
    <t>Замена оштећене рабициране и пердашене цементне кошуљице дебљине 3cm. Подлогу пре наношења кошуљице очистити  и опрати. Малтер за кошуљицу справити са просејаним шљунком "јединицом", размере 1:3. Кошуљицу армирати рабиц плетивом, постављеним у средини слоја. Горњу површину кошуљице равно испердашити и неговати док не очврсне. Обрачун по m² кошуљице.</t>
  </si>
  <si>
    <r>
      <t xml:space="preserve">Замена оштећеног пода од бетонских плоча, </t>
    </r>
    <r>
      <rPr>
        <i/>
        <sz val="10"/>
        <color theme="1"/>
        <rFont val="Bookman Old Style"/>
        <family val="1"/>
      </rPr>
      <t>димензија 30x30x3cm</t>
    </r>
    <r>
      <rPr>
        <sz val="10"/>
        <color theme="1"/>
        <rFont val="Bookman Old Style"/>
        <family val="1"/>
        <charset val="238"/>
      </rPr>
      <t>, у цементном малтеру. Плоче поставити у слоју цементног малтера дебљине 3cm, размере 1:3 и залити цементним млеком. Спојнице фуговати, а плоче очистити. У цену улази и набавка бетонских плоча. Обрачун по m² пода.</t>
    </r>
  </si>
  <si>
    <r>
      <t>Замена оштећених белих бетонских положених ивичњака, пресека 18x12cm. Замена бетонских ригола од бетона марке MB30. Израдити оплату ригола и бетонирати преко слоја шљунка. Узвести разделнице и залити их битуменом. Бетон уградити и неговати. У цену  улази и оплата. Обрачун по m</t>
    </r>
    <r>
      <rPr>
        <sz val="10"/>
        <color theme="1"/>
        <rFont val="Calibri"/>
        <family val="2"/>
        <charset val="238"/>
      </rPr>
      <t>'</t>
    </r>
    <r>
      <rPr>
        <sz val="10"/>
        <color theme="1"/>
        <rFont val="Bookman Old Style"/>
        <family val="1"/>
      </rPr>
      <t xml:space="preserve"> риголе. </t>
    </r>
  </si>
  <si>
    <r>
      <t>Замена оштећених прагова од бетона на балконским вратима. Прагове пресека 15x20cm извести у бетону MB30. Прагове уштемовати у масу зида и под балкона. У цену улазе и штемовање. Обрачун по m</t>
    </r>
    <r>
      <rPr>
        <sz val="10"/>
        <color theme="1"/>
        <rFont val="Calibri"/>
        <family val="2"/>
        <charset val="238"/>
      </rPr>
      <t>'</t>
    </r>
    <r>
      <rPr>
        <sz val="10"/>
        <color theme="1"/>
        <rFont val="Bookman Old Style"/>
        <family val="1"/>
        <charset val="238"/>
      </rPr>
      <t xml:space="preserve"> прага.</t>
    </r>
  </si>
  <si>
    <t xml:space="preserve">Заштитни премаз дрвених елемената. Оштећене постојеће дрвене елементе конструкције крова, таванице, тавањаче и друго заштитити од инсеката, алги, гљивица и труљења са два до три премаза, хемијским средством, по избору пројектанта.
Обрачун по м2 обрађене површине.
</t>
  </si>
  <si>
    <t xml:space="preserve">Замена оштећених делова плафонског дрвеног роштиља од јелових летви пресека 24/48 цм, на размаку од 30 цм. Летвисање извршити сувим, правим и квалитетним летвама, оптималне дужине. У цену улази и помоћна скела.
Обрачун по м2 плафона.
</t>
  </si>
  <si>
    <t xml:space="preserve">Поправка или замена оштећених зидних гипс картонским плочама ГКБ дебљине 12,5 мм, са поправком металне потконструкције причвршћене за зид, систем Кнауф W623. Укупна дебљина облоге је 48 мм. Металну потконструкцију израдити од поцинкованих профила ЦД 60x27 мм. Зид обложити минералном вуном дебљине 75 мм, а затим поставити и причврстити гипс картонске плоче. Саставе обрадити глет масом и бандаж траком, по упутству пројектанта. У цену улази и радна скела. Обрачун по м2 постављене површине.
</t>
  </si>
  <si>
    <t xml:space="preserve">Замена или поправка оштећеног  преградног зида дебљине 80 мм, једнострука метална потконструкција обложена обострано једноструким гипс картонским плочама ГКБ 15 мм, систем Кнауф W111. Металну потконструкцију израдити од поцинкованих профила ЦW 50, поставити камену вуну дебљине 50 мм и обложити гипс картонским плочама. Саставе обрадити глет масом и бандаж тракама по упутству пројектанта. У цену улази и радна скела. Обрачун по м2 постављене површине.
</t>
  </si>
  <si>
    <t xml:space="preserve">Замена оштећених једнокрилних клизних обострано шперованих врата. Врата израдити од првокласне и суве јеле и смрче, а рамовску конструкцију крила са саћем обострано обложити шпер плочом дебљине 4 мм. Довратник извести у ширини зида и опшити лајснама. У поду уградити вођицу врата а у горњој зони шину са клизачима и маску. Поставити оков од елоксираног алуминијума по избору пројектанта. Врата заштитити безбојним премазом за импрегнацију. Обрачун по м2 врата.
</t>
  </si>
  <si>
    <t xml:space="preserve">Замена оштећених улазних једнокрилних фурнираних врата. Довратник израдити од првокласне и суве храстовине, а рамовску конструкцију крила са саћем обострано обложити фурнираном шпер плочом дебљине 4 мм. Поставити оков од месинга, браву укопавајућу са цилиндром и три кључа, три усадне шарке по крилу, по избору наручиоца. Врата заштитити безбојним премазом за импрегнацију. На поду поставити гумени одбојник Обрачун по м2 врата.
</t>
  </si>
  <si>
    <t xml:space="preserve">Замена оштећених улазних једнокрилних обострано шперованих врата. Довратник израдити од првокласне и суве храстовине, а рамовску конструкцију крила са саћем обострано обложити шпер плочом дебљине 4 мм. Поставити оков од елоксираног алуминијума, браву укопавајућу са цилиндром и три кључа, три усадне шарке по крилу, по избору пројектанта. Врата заштитити безбојним премазом за импрегнацију. На поду поставити гумени одбојник. Обрачун по м2 врата.
</t>
  </si>
  <si>
    <t xml:space="preserve">Замена оштећених pvc прозора од петокоморног профила са пуном ПВЦ испуном минималне уградне ширине 70mm, ојачаног челичним поцинкованим "U" профилом, са спојевима, са пуном пвц испуном. Столарију дихтовати трајно еластичном EPDM гумом вулканизваном на угловима. Оков  и боја прозора, по избору наручиоца. Пуну pvc испуну и дихтовати EPDM гумом. Обрачун по m² отвора.  У цену урачунати опшивање отовора и набавку и постављање пвц клупице.
</t>
  </si>
  <si>
    <t>Замена оштећених једнокрилних фурнираних врата. Довратник израдити од првокласне и суве храстовине, а рамовску конструкцију крила са саћем обострано обложити фурнираном шпер плочом дебљине 4 мм. Довратник извести у ширини зида и опшити лајснама. Поставити оков од месинга, браву укопавајућу са два кључа, три усадне шарке по крилу, по избору пројектанта. Врата заштитити безбојним премазом за импрегнацију. На поду поставити гумени одбојник.Обрачун по м2 врата.</t>
  </si>
  <si>
    <t>Замена оштећених једнокрилних и фурнираних клизних врата. Довратник израдити од првокласне и суве храстовине, а рамовску конструкцију крила са саћем обострано обложити фурнираном шпер плочом дебљине 4 мм. Довратник извести у ширини зида и опшити лајснама. У поду уградити вођицу врата а у горњој зони шину са клизачима и маску од храстовине. Поставити оков од месинга по избору пројектанта. Врата заштитити безбојним премазом за импрегнацију. У цену урачунати и вођицу и шину за клизна врата. Обрачун по м2 врата.</t>
  </si>
  <si>
    <t xml:space="preserve">Замена оштећених улазних врата од пуног дрвета. Врата израдити од првокласне и суве јеле и смрче, а праг од храстовине. Поставити оков од елоксираног алуминијума, браву са цилиндер улошком и три кључа, три усадне шарке по крилу. Врата заштитити безбојним премазом за импрегнацију. На поду поставити гумени одбојник.  Обрачун по м2 врата.
</t>
  </si>
  <si>
    <t>Поправка оштећене ограде и рукохвата од борове грађе. Ограду са рукохватом израдити од првокласне и суве боровине. Ограду са рукохватом извести од три даске пресека 15x2,2 цм. Обрачун по м1 ограде.</t>
  </si>
  <si>
    <t>Постојећа врата са оковом, прегледати и ампасовати. Фалц и ивице врата обрадити да крило фино належе, дихтује и лако затвара. По потреби подесити браву врата или . постојећу браву на вратима заменити новом, по узору на постојећу. Браву испоручити са два кључа. Оштећен и оков који недостаје заменити новим по узору на постојећи. Постојећу браву на вратима заменити новом, по узору на постојећу. Браву испоручити са два кључа Обрачун по комаду врата</t>
  </si>
  <si>
    <t>Демонтажа свих врста оштећених стакала. Обрачун по м2 постављене површине.</t>
  </si>
  <si>
    <t>Поправка дотрајале подне облоге ламинат, клик, дебљине 11 мм, за најтежа оптерећења (класа 33). Ламинатна подна облога поставља се као пливајући под. Ламинат мора да буде јак, трајан и високопресован, а носач плоча високе густине, ХДФ, ивице импрегниране и са нутом и федером. У цену урачунате и лајсне. Обрачун по м2 пода.</t>
  </si>
  <si>
    <t>Замена дотрајалог поцинкованог лима, развијене ширине (РШ) 40цм, дебљине 0,60мм, за покривање увала, иксни и других елемената. Увале извести по детаљима и упутству пројектанта. Обрачун по м1.</t>
  </si>
  <si>
    <t>Набацивање цементног шприца преко зидних и плафонских површина, цементним млеком са додатком оштрог просејаног речног песка у размери 1:1. Пре шприцања зидне и плафонске површине поквасити. Нанети слој дебљине 3-4mm не сме испунити спојнице. Обрачун по m² шприцане површине.</t>
  </si>
  <si>
    <t>Замена кровног "сендвич" покривача, који се састоји из следећих слојева редом: доњег лима (ТР 40/230/0,7 мм); Дистанцера (д=2мм х=14цм); Минералне вуне (д=12цм); ПВЦ фолије и Горњег лима (ТР 60/150/0,7 мм). У цену урачунати све потребне ивичне опшивке, слеме и опшивке око продора кроз кров, као и сав остали неопходан материјал. Обрачун по м2.</t>
  </si>
  <si>
    <t>Замена спољних јединица клима, на потезу фасаде у дужими од 10 до 20 метара. У обрачун улазе сви потрени радови и материјал (бакарне цеви). Обрачун по комаду.</t>
  </si>
  <si>
    <t>1.1.13.</t>
  </si>
  <si>
    <t>1.1.14.</t>
  </si>
  <si>
    <t>1.1.15.</t>
  </si>
  <si>
    <t>1.1.16.</t>
  </si>
  <si>
    <t>1.1.17.</t>
  </si>
  <si>
    <t>1.4.</t>
  </si>
  <si>
    <t>1.4.1.</t>
  </si>
  <si>
    <t>1.4.2.</t>
  </si>
  <si>
    <t>1.4.3.</t>
  </si>
  <si>
    <t>1.4.4.</t>
  </si>
  <si>
    <t>1.4.5.</t>
  </si>
  <si>
    <t>Наношење водонепропусног хидроизолационог премаза на зидове од опеке. Обрачун по m².</t>
  </si>
  <si>
    <r>
      <rPr>
        <sz val="10"/>
        <rFont val="Bookman Old Style"/>
        <family val="1"/>
      </rPr>
      <t>Поправка</t>
    </r>
    <r>
      <rPr>
        <sz val="10"/>
        <color theme="1"/>
        <rFont val="Bookman Old Style"/>
        <family val="1"/>
      </rPr>
      <t xml:space="preserve"> димњака пуном опеком у продужном малтеру размере 1:2:6. Опеку пре уградње квасити водом. Спојнице са спољне стране по завршеном зидању очистити до дубине од 2cm. Унутрашњу страну димњачких канала обрадити приликом зидања. При врху димњака испустити опеке ради формирања венца. У цену улазе и сви пратећи елементи димњака (вратанца, штуцне и сл.) и помоћна скела. Обрачун  по m³ димњака.</t>
    </r>
  </si>
  <si>
    <r>
      <rPr>
        <sz val="10"/>
        <rFont val="Bookman Old Style"/>
        <family val="1"/>
      </rPr>
      <t>Поправка</t>
    </r>
    <r>
      <rPr>
        <sz val="10"/>
        <color theme="1"/>
        <rFont val="Bookman Old Style"/>
        <family val="1"/>
      </rPr>
      <t xml:space="preserve"> и обзиђивање димњачких канала у тавану пуном опеком, дебљине 12cm у продужном малтеру размере 1:2:6. По завршеном зидању спојнице очистити, припремити за малтерисање или дерсовати. У цену улази и помоћна скела. Обрачун по m² зида, мерено по спољашњем обиму.</t>
    </r>
  </si>
  <si>
    <t>2.9.3.</t>
  </si>
  <si>
    <t>2.9.4.</t>
  </si>
  <si>
    <t>2.1.</t>
  </si>
  <si>
    <t>2.1.1.</t>
  </si>
  <si>
    <t>2.1.2.</t>
  </si>
  <si>
    <t>2.1.3.</t>
  </si>
  <si>
    <t>2.1.4.</t>
  </si>
  <si>
    <t>2.2.</t>
  </si>
  <si>
    <t>2.2.1.</t>
  </si>
  <si>
    <t>2.2.2.</t>
  </si>
  <si>
    <t>2.2.3.</t>
  </si>
  <si>
    <t>2.2.4.</t>
  </si>
  <si>
    <t>2.2.5.</t>
  </si>
  <si>
    <t>2.2.6.</t>
  </si>
  <si>
    <t>2.2.7.</t>
  </si>
  <si>
    <t>2.3.</t>
  </si>
  <si>
    <t>2.3.1.</t>
  </si>
  <si>
    <t>2.3.2.</t>
  </si>
  <si>
    <t>2.4.</t>
  </si>
  <si>
    <t>2.4.1.</t>
  </si>
  <si>
    <t>2.5.</t>
  </si>
  <si>
    <t>2.5.1.</t>
  </si>
  <si>
    <t>2.5.3.</t>
  </si>
  <si>
    <t>2.5.2.</t>
  </si>
  <si>
    <t>2.6.</t>
  </si>
  <si>
    <t>2.6.1.</t>
  </si>
  <si>
    <t>2.7.</t>
  </si>
  <si>
    <t>2.7.1.</t>
  </si>
  <si>
    <t>2.7.2.</t>
  </si>
  <si>
    <t>2.7.3.</t>
  </si>
  <si>
    <t>2.7.4.</t>
  </si>
  <si>
    <t>2.7.5.</t>
  </si>
  <si>
    <t>2.7.6.</t>
  </si>
  <si>
    <t>2.7.7.</t>
  </si>
  <si>
    <t>2.7.8.</t>
  </si>
  <si>
    <t>2.7.9.</t>
  </si>
  <si>
    <t>2.7.10.</t>
  </si>
  <si>
    <t>2.7.11.</t>
  </si>
  <si>
    <t>2.7.12.</t>
  </si>
  <si>
    <t>2.8.</t>
  </si>
  <si>
    <t>2.8.1.</t>
  </si>
  <si>
    <t>2.8.2.</t>
  </si>
  <si>
    <t>2.8.3.</t>
  </si>
  <si>
    <t>2.9.5.</t>
  </si>
  <si>
    <t>3.1.</t>
  </si>
  <si>
    <t>3.1.1.</t>
  </si>
  <si>
    <t>3.1.2.</t>
  </si>
  <si>
    <t>3.1.3.</t>
  </si>
  <si>
    <t>3.2.</t>
  </si>
  <si>
    <t>3.2.1.</t>
  </si>
  <si>
    <t>3.2.2.</t>
  </si>
  <si>
    <t>3.2.3.</t>
  </si>
  <si>
    <t>3.2.4.</t>
  </si>
  <si>
    <t>3.3.</t>
  </si>
  <si>
    <t>3.3.1.</t>
  </si>
  <si>
    <t>3.3.2.</t>
  </si>
  <si>
    <t>3.4.</t>
  </si>
  <si>
    <t>3.4.1.</t>
  </si>
  <si>
    <t>3.4.2.</t>
  </si>
  <si>
    <t>3.4.3</t>
  </si>
  <si>
    <t>3.5.</t>
  </si>
  <si>
    <t>3.5.1.</t>
  </si>
  <si>
    <t>3.5.2.</t>
  </si>
  <si>
    <t>3.5.3.</t>
  </si>
  <si>
    <t>4.1.</t>
  </si>
  <si>
    <t>4.2.</t>
  </si>
  <si>
    <t>4.3.</t>
  </si>
  <si>
    <t>4.4.</t>
  </si>
  <si>
    <t>4.5.</t>
  </si>
  <si>
    <t>4.6.</t>
  </si>
  <si>
    <t>4.7.</t>
  </si>
  <si>
    <t>4.8.</t>
  </si>
  <si>
    <t>4.9.</t>
  </si>
  <si>
    <t>4.10.</t>
  </si>
  <si>
    <t>4.11.</t>
  </si>
  <si>
    <t>4.12.</t>
  </si>
  <si>
    <t>5.1.</t>
  </si>
  <si>
    <t>5.2.</t>
  </si>
  <si>
    <t>5.3.</t>
  </si>
  <si>
    <t>5.4.</t>
  </si>
  <si>
    <t>5.5.</t>
  </si>
  <si>
    <t>6.1.</t>
  </si>
  <si>
    <t>6.2.</t>
  </si>
  <si>
    <t>6.3.</t>
  </si>
  <si>
    <t>6.4.</t>
  </si>
  <si>
    <t>6.5.</t>
  </si>
  <si>
    <t>6.6.</t>
  </si>
  <si>
    <t>6.7.</t>
  </si>
  <si>
    <t>6.8.</t>
  </si>
  <si>
    <t>6.9.</t>
  </si>
  <si>
    <t>6.10.</t>
  </si>
  <si>
    <t>6.11.</t>
  </si>
  <si>
    <t>6.12.</t>
  </si>
  <si>
    <t>6.13.</t>
  </si>
  <si>
    <t>6.14.</t>
  </si>
  <si>
    <t>6.15.</t>
  </si>
  <si>
    <t>7.1.</t>
  </si>
  <si>
    <t>7.2.</t>
  </si>
  <si>
    <t>7.3.</t>
  </si>
  <si>
    <t>7.4.</t>
  </si>
  <si>
    <t>7.5.</t>
  </si>
  <si>
    <t>7.6.</t>
  </si>
  <si>
    <t>7.7.</t>
  </si>
  <si>
    <t>7.8.</t>
  </si>
  <si>
    <t>7.10.</t>
  </si>
  <si>
    <t>8.1.</t>
  </si>
  <si>
    <t>8.2.</t>
  </si>
  <si>
    <t>8.3.</t>
  </si>
  <si>
    <t>8.4.</t>
  </si>
  <si>
    <t>8.5.</t>
  </si>
  <si>
    <t>8.6.</t>
  </si>
  <si>
    <t>8.7.</t>
  </si>
  <si>
    <t>8.8.</t>
  </si>
  <si>
    <t>8.9.</t>
  </si>
  <si>
    <t>8.10.</t>
  </si>
  <si>
    <t>8.11.</t>
  </si>
  <si>
    <t>8.12.</t>
  </si>
  <si>
    <t>8.13.</t>
  </si>
  <si>
    <t>8.14.</t>
  </si>
  <si>
    <t>8.15.</t>
  </si>
  <si>
    <t>8.16.</t>
  </si>
  <si>
    <t>8.17.</t>
  </si>
  <si>
    <t>8.18.</t>
  </si>
  <si>
    <t>8.19.</t>
  </si>
  <si>
    <t>8.20.</t>
  </si>
  <si>
    <t>8.21.</t>
  </si>
  <si>
    <t>8.22.</t>
  </si>
  <si>
    <t>8.23.</t>
  </si>
  <si>
    <t>8.24.</t>
  </si>
  <si>
    <t>8.25.</t>
  </si>
  <si>
    <t>8.26.</t>
  </si>
  <si>
    <t>8.27.</t>
  </si>
  <si>
    <t>8.28.</t>
  </si>
  <si>
    <t>8.29.</t>
  </si>
  <si>
    <t>9.3.</t>
  </si>
  <si>
    <t>9.4.</t>
  </si>
  <si>
    <t>9.5.</t>
  </si>
  <si>
    <t>9.6.</t>
  </si>
  <si>
    <t>9.7.</t>
  </si>
  <si>
    <t>9.8.</t>
  </si>
  <si>
    <t>9.9.</t>
  </si>
  <si>
    <t>9.10.</t>
  </si>
  <si>
    <t>9.11.</t>
  </si>
  <si>
    <t>9.12.</t>
  </si>
  <si>
    <t>9.13.</t>
  </si>
  <si>
    <t>9.14.</t>
  </si>
  <si>
    <t>9.15.</t>
  </si>
  <si>
    <t xml:space="preserve">Замена оштећене застакљене пвц столарије од петокоморног профила минималне уградне ширине 70мм, ојачаног челчним поцинкованим "У" профилом, са спојевима у трајној заваривачкој техници по на месту старе дотрајале столарије. Столарију дихтовати трајно еластичном ЕПДМ гумом вулканизваном на угловима. Крила прозора застаклити термо флот стаклом д=4+16+4мм и дихтовати ЕПДМ гумом. Обрачун по м² отвора.У цену урачунати опшивање отовора и набавку и постављање пвц клупице.
</t>
  </si>
  <si>
    <t xml:space="preserve">Замена оштећених застакљених прозора, на месту старих дотрајалих прозора. Прозоре израдити од пвц осмокоморног система профила беле боје RAL 9016. Пакет штока и крила Uf мање или једако 0,9 W/m2K. Челично ојачање профила са термопрекидом. Дубина уградње 80mm. Класе прозора: водонепропустљивост минимум класа 8А; непропустљивост ваздуха (заптивање) минимум класа 3. Крила прозора застаклити термо стаклом d=4+16Аr+4 mm lowE(ниско емисиони).Уз понуду доставити саглсност произвођача профила за коришћење атеста за коефицијент топлотне проводљивости штока и крила. У цену улази и застакљивање.
</t>
  </si>
  <si>
    <t>9.16.</t>
  </si>
  <si>
    <t>9.17.</t>
  </si>
  <si>
    <t>9.18.</t>
  </si>
  <si>
    <t xml:space="preserve">Замена оштећене и уградња нове фасадне алуминарије од алуминијумских профила домаћег произвођача са термопрекидом типа АЛИПЛАСТ СУПЕРИАЛ (SP SU) или еквивалентно. Топлотна проводљивост профила Uf = 2,0 W/m2/K или мањи. Проводљивост ваздуха у класи 4 према EN12207, проводљивост воде E900 према EN12208, отпорност на ветар у класи C5/B5 према EN12210. Профил је заштићен процесом пластификације у боји RAL 7021"structura". Доставити сертификат за боју профила"QUALICOATSEASIDECLASS". </t>
  </si>
  <si>
    <t>Позиција је застакљена термоизолационим стаклом типа 4+18+4, Ug = 1,0 W/m2/K (SANITGOBAINPLANICLER 4mm + PLANICLER 4mm, са побољшаним дистанцером за стакло. Пуни делови су са испуном од ал. лима d = 1mm+50mm термоизолација (стиропор типа AUSTROTHERM EPS AF PL) + ал.лим d = 1mm у боји браварије Up = 0,58 W/m2/K. Укупан коефицијент пролаза топлоте мора бити U=1.5 W/m2/K или мањи (доказати прорачуном и приложити доказе)</t>
  </si>
  <si>
    <t>Детаљи морају бити одобрени од стране одговорном пројектанта и надзорног органа. Извођач је дужан да достави атестну документацију усаглашену са ЕН стандардима. Уградња обавезно преко слепог штока, димензија према прорачуну извођача за сваки појединачни тип, а од кутијастих челичних профила, анкерисаних за постојећи зид на мин.3 места по дужини профила. Ценом обухватити и монтажу унутрашњих и спољашних клупица и солбанака. Обрачун по ком комплет изведене позиције. Напомена: Врата повезана на систем за дојава од пожара са аутоматским откључавањем са паник шипком или пречком. Са свим оковима и лајснама. Обрачун по m².</t>
  </si>
  <si>
    <t xml:space="preserve">Замена дотрајалих врата у конструкцији од алуминијумских елоксираних или пластифицираних профила у РАЛ-у по избору пројектанта, са термопрекидом и пуњењем од термоизолационе пене између полиамида. Крило врата израђено екструдираног алуминијума са термопрекидом и пуњењем од термоизолационе пене између полиамида, у завршној обради натур. Крило опремити адекватним оковом и са три дихтунга по целом обиму. оков треба да задовољава стандарде: EN1191 по питању броја циклуса отварања и затварања и EN1670 по питању антикорозивне заштите. </t>
  </si>
  <si>
    <t>Замена дотрајале браварије, фасадно платно у конструкцији од алуминијумских елоксираних или пластифицираних профила у РАЛ-у по избору пројектанта, са термопрекидом и пуњењем од термоизолационе пене између полиамида. Крило израђено од екструдираног алуминијума са термопрекидом и пуњењем од термоизолационе пене између полиамида, у завршној обради натур. Крило опремити адекватним оковом и са три дихтунга по целом обиму.</t>
  </si>
  <si>
    <t>Довођење у функционално стање свих дрвених прозора (по потреби замена шарки, механизма за отварање) Обрачун по комаду.</t>
  </si>
  <si>
    <t>Довођење у функционално стање свих металних прозора (по потреби замена шарки, механизма за отварање) Обрачун по комаду.</t>
  </si>
  <si>
    <t>Замена дотрајалих водоводних (PPR) PN20 цеви и одговарајућих спојница. У зависности од места уграђивања обратити пажњу на топлинску дилатацију. Цеви топле воде које се уграђују у зид увити у филц траку.  Након извршеног пробног притиска извршити испирање и дезинфекцију цевовода према важећем правилнику. Јединичном ценом је обухваћено:анкерисање висећих делова мреже обујмицама или конзолним носачима на сваких 2,0-2,5m'штемовање шлицева и продора цеви кроз зидове и темеље Сви неопходни фасонски и прелазни  (лив-поцинк-PE) комади одговарајућег пречника и квалитета сав спојни и заптивни материјал.  Обрачун по m'.</t>
  </si>
  <si>
    <t>15.6.</t>
  </si>
  <si>
    <t>15.7.</t>
  </si>
  <si>
    <t>15.9.</t>
  </si>
  <si>
    <t>15.10.</t>
  </si>
  <si>
    <t>15.11.</t>
  </si>
  <si>
    <t>Бушење рупа за постављјање инсталација. Шут прикупити, изнети, утоварити на камион и одвести на депонију где Наручилац одреди удаљену до 10 km. Обрачун по комаду.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</si>
</sst>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 _R_S_D_-;\-* #,##0\ _R_S_D_-;_-* &quot;-&quot;\ _R_S_D_-;_-@_-"/>
  </numFmts>
  <fonts count="55" x14ac:knownFonts="1">
    <font>
      <sz val="11"/>
      <color theme="1"/>
      <name val="Calibri"/>
      <family val="2"/>
      <charset val="238"/>
      <scheme val="minor"/>
    </font>
    <font>
      <sz val="10"/>
      <color theme="1"/>
      <name val="Bookman Old Style"/>
      <family val="1"/>
      <charset val="238"/>
    </font>
    <font>
      <sz val="11"/>
      <color theme="1"/>
      <name val="Bookman Old Style"/>
      <family val="1"/>
      <charset val="238"/>
    </font>
    <font>
      <sz val="10"/>
      <name val="Arial"/>
      <family val="2"/>
      <charset val="238"/>
    </font>
    <font>
      <sz val="11"/>
      <color theme="1"/>
      <name val="Calibri"/>
      <family val="2"/>
      <scheme val="minor"/>
    </font>
    <font>
      <sz val="12"/>
      <color theme="1"/>
      <name val="Times New Roman"/>
      <family val="1"/>
      <charset val="238"/>
    </font>
    <font>
      <b/>
      <sz val="12"/>
      <color theme="1"/>
      <name val="Bookman Old Style"/>
      <family val="1"/>
      <charset val="238"/>
    </font>
    <font>
      <sz val="12"/>
      <color theme="1"/>
      <name val="Bookman Old Style"/>
      <family val="1"/>
      <charset val="238"/>
    </font>
    <font>
      <b/>
      <sz val="12"/>
      <name val="Bookman Old Style"/>
      <family val="1"/>
      <charset val="238"/>
    </font>
    <font>
      <b/>
      <sz val="11"/>
      <color theme="1"/>
      <name val="Bookman Old Style"/>
      <family val="1"/>
      <charset val="238"/>
    </font>
    <font>
      <sz val="11"/>
      <color theme="0"/>
      <name val="Bookman Old Style"/>
      <family val="1"/>
      <charset val="238"/>
    </font>
    <font>
      <b/>
      <sz val="14"/>
      <color theme="1"/>
      <name val="Bookman Old Style"/>
      <family val="1"/>
      <charset val="238"/>
    </font>
    <font>
      <sz val="12"/>
      <name val="Bookman Old Style"/>
      <family val="1"/>
      <charset val="238"/>
    </font>
    <font>
      <b/>
      <sz val="14"/>
      <name val="Bookman Old Style"/>
      <family val="1"/>
      <charset val="238"/>
    </font>
    <font>
      <b/>
      <sz val="16"/>
      <name val="Bookman Old Style"/>
      <family val="1"/>
      <charset val="238"/>
    </font>
    <font>
      <sz val="9"/>
      <color theme="1"/>
      <name val="Bookman Old Style"/>
      <family val="1"/>
      <charset val="238"/>
    </font>
    <font>
      <sz val="11"/>
      <color theme="1"/>
      <name val="Calibri"/>
      <family val="2"/>
      <charset val="238"/>
    </font>
    <font>
      <b/>
      <sz val="10"/>
      <color theme="1"/>
      <name val="Bookman Old Style"/>
      <family val="1"/>
      <charset val="238"/>
    </font>
    <font>
      <sz val="10"/>
      <color theme="1"/>
      <name val="Times New Roman"/>
      <family val="1"/>
      <charset val="238"/>
    </font>
    <font>
      <sz val="10"/>
      <color theme="1"/>
      <name val="Calibri"/>
      <family val="2"/>
      <charset val="238"/>
    </font>
    <font>
      <i/>
      <sz val="10"/>
      <color theme="1"/>
      <name val="Bookman Old Style"/>
      <family val="1"/>
      <charset val="238"/>
    </font>
    <font>
      <sz val="7.9"/>
      <color theme="1"/>
      <name val="Bookman Old Style"/>
      <family val="1"/>
      <charset val="238"/>
    </font>
    <font>
      <i/>
      <sz val="11"/>
      <color theme="1"/>
      <name val="Bookman Old Style"/>
      <family val="1"/>
      <charset val="238"/>
    </font>
    <font>
      <sz val="11"/>
      <color theme="1"/>
      <name val="Calibri"/>
      <family val="2"/>
      <charset val="238"/>
      <scheme val="minor"/>
    </font>
    <font>
      <i/>
      <sz val="12"/>
      <color theme="1"/>
      <name val="Bookman Old Style"/>
      <family val="1"/>
      <charset val="238"/>
    </font>
    <font>
      <i/>
      <sz val="10"/>
      <color theme="1"/>
      <name val="Bookman Old Style"/>
      <family val="1"/>
    </font>
    <font>
      <sz val="10"/>
      <color theme="1"/>
      <name val="Bookman Old Style"/>
      <family val="1"/>
    </font>
    <font>
      <sz val="10"/>
      <color theme="1"/>
      <name val="Calibri"/>
      <family val="2"/>
    </font>
    <font>
      <i/>
      <sz val="10"/>
      <color theme="1"/>
      <name val="Calibri"/>
      <family val="2"/>
    </font>
    <font>
      <sz val="9.5"/>
      <color theme="1"/>
      <name val="Bookman Old Style"/>
      <family val="1"/>
    </font>
    <font>
      <i/>
      <sz val="9.5"/>
      <color theme="1"/>
      <name val="Bookman Old Style"/>
      <family val="1"/>
    </font>
    <font>
      <sz val="9.5"/>
      <color theme="1"/>
      <name val="Calibri"/>
      <family val="2"/>
    </font>
    <font>
      <sz val="8.5"/>
      <color theme="1"/>
      <name val="Bookman Old Style"/>
      <family val="1"/>
    </font>
    <font>
      <i/>
      <sz val="8.5"/>
      <color theme="1"/>
      <name val="Bookman Old Style"/>
      <family val="1"/>
    </font>
    <font>
      <sz val="8.5"/>
      <color theme="1"/>
      <name val="Calibri"/>
      <family val="2"/>
    </font>
    <font>
      <sz val="7.5"/>
      <color theme="1"/>
      <name val="Bookman Old Style"/>
      <family val="1"/>
      <charset val="238"/>
    </font>
    <font>
      <sz val="7.5"/>
      <color theme="1"/>
      <name val="Calibri"/>
      <family val="2"/>
    </font>
    <font>
      <i/>
      <sz val="7.5"/>
      <color theme="1"/>
      <name val="Bookman Old Style"/>
      <family val="1"/>
    </font>
    <font>
      <b/>
      <sz val="10"/>
      <color theme="1"/>
      <name val="Bookman Old Style"/>
      <family val="1"/>
    </font>
    <font>
      <sz val="12"/>
      <color theme="1"/>
      <name val="Bookman Old Style"/>
      <family val="1"/>
    </font>
    <font>
      <b/>
      <sz val="12"/>
      <color theme="1"/>
      <name val="Bookman Old Style"/>
      <family val="1"/>
    </font>
    <font>
      <i/>
      <sz val="8.25"/>
      <color theme="1"/>
      <name val="Bookman Old Style"/>
      <family val="1"/>
      <charset val="238"/>
    </font>
    <font>
      <sz val="7"/>
      <color theme="1"/>
      <name val="Bookman Old Style"/>
      <family val="1"/>
      <charset val="238"/>
    </font>
    <font>
      <i/>
      <sz val="7"/>
      <color theme="1"/>
      <name val="Bookman Old Style"/>
      <family val="1"/>
    </font>
    <font>
      <sz val="7"/>
      <color theme="1"/>
      <name val="Calibri"/>
      <family val="2"/>
    </font>
    <font>
      <sz val="11"/>
      <color theme="1"/>
      <name val="Bookman Old Style"/>
      <family val="1"/>
    </font>
    <font>
      <sz val="7"/>
      <color theme="1"/>
      <name val="Bookman Old Style"/>
      <family val="1"/>
    </font>
    <font>
      <sz val="7"/>
      <color theme="1"/>
      <name val="Calibri"/>
      <family val="2"/>
      <charset val="238"/>
    </font>
    <font>
      <i/>
      <sz val="7"/>
      <color theme="1"/>
      <name val="Bookman Old Style"/>
      <family val="1"/>
      <charset val="238"/>
    </font>
    <font>
      <sz val="11"/>
      <color theme="1"/>
      <name val="Arial"/>
      <family val="2"/>
    </font>
    <font>
      <i/>
      <sz val="11"/>
      <color theme="1"/>
      <name val="Bookman Old Style"/>
      <family val="1"/>
    </font>
    <font>
      <sz val="12"/>
      <name val="Times New Roman"/>
      <family val="1"/>
      <charset val="238"/>
    </font>
    <font>
      <b/>
      <sz val="12"/>
      <name val="Bookman Old Style"/>
      <family val="1"/>
    </font>
    <font>
      <sz val="11"/>
      <name val="Bookman Old Style"/>
      <family val="1"/>
      <charset val="238"/>
    </font>
    <font>
      <sz val="10"/>
      <name val="Bookman Old Style"/>
      <family val="1"/>
    </font>
  </fonts>
  <fills count="7">
    <fill>
      <patternFill patternType="none"/>
    </fill>
    <fill>
      <patternFill patternType="gray125"/>
    </fill>
    <fill>
      <patternFill patternType="solid">
        <fgColor rgb="FFFFC000"/>
        <bgColor indexed="64"/>
      </patternFill>
    </fill>
    <fill>
      <patternFill patternType="solid">
        <fgColor theme="6"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xf numFmtId="0" fontId="4" fillId="0" borderId="0"/>
    <xf numFmtId="0" fontId="3" fillId="0" borderId="0"/>
    <xf numFmtId="41" fontId="23" fillId="0" borderId="0" applyFont="0" applyFill="0" applyBorder="0" applyAlignment="0" applyProtection="0"/>
  </cellStyleXfs>
  <cellXfs count="132">
    <xf numFmtId="0" fontId="0" fillId="0" borderId="0" xfId="0"/>
    <xf numFmtId="0" fontId="5" fillId="0" borderId="0" xfId="0" applyFont="1"/>
    <xf numFmtId="0" fontId="5" fillId="0" borderId="0" xfId="0" applyFont="1" applyAlignment="1">
      <alignment horizontal="center" vertical="center"/>
    </xf>
    <xf numFmtId="0" fontId="7" fillId="0" borderId="1" xfId="0" applyFont="1" applyBorder="1"/>
    <xf numFmtId="0" fontId="8" fillId="0" borderId="1" xfId="0" applyNumberFormat="1" applyFont="1" applyBorder="1" applyAlignment="1" applyProtection="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2" fontId="2" fillId="4"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11" fillId="5" borderId="1" xfId="0" applyFont="1" applyFill="1" applyBorder="1" applyAlignment="1">
      <alignment horizontal="center" vertical="center"/>
    </xf>
    <xf numFmtId="0" fontId="13" fillId="5" borderId="1" xfId="0" applyFont="1" applyFill="1" applyBorder="1" applyAlignment="1">
      <alignment horizontal="center" vertical="center"/>
    </xf>
    <xf numFmtId="0" fontId="0" fillId="0" borderId="0" xfId="0" applyAlignment="1">
      <alignment horizontal="left" vertical="top"/>
    </xf>
    <xf numFmtId="4" fontId="2" fillId="3" borderId="1" xfId="0" applyNumberFormat="1" applyFont="1" applyFill="1" applyBorder="1" applyAlignment="1">
      <alignment horizontal="center" vertical="center"/>
    </xf>
    <xf numFmtId="0" fontId="1" fillId="0" borderId="1" xfId="0" applyFont="1" applyBorder="1" applyAlignment="1">
      <alignment horizontal="center" vertical="center"/>
    </xf>
    <xf numFmtId="4" fontId="1" fillId="0" borderId="1" xfId="0" applyNumberFormat="1" applyFont="1" applyBorder="1" applyAlignment="1">
      <alignment horizontal="center" vertical="center"/>
    </xf>
    <xf numFmtId="4" fontId="1" fillId="4" borderId="1" xfId="0" applyNumberFormat="1" applyFont="1" applyFill="1" applyBorder="1" applyAlignment="1">
      <alignment horizontal="center" vertical="center"/>
    </xf>
    <xf numFmtId="4" fontId="1" fillId="3" borderId="1" xfId="0" applyNumberFormat="1" applyFont="1" applyFill="1" applyBorder="1" applyAlignment="1">
      <alignment horizontal="center" vertical="center"/>
    </xf>
    <xf numFmtId="0" fontId="0" fillId="0" borderId="0" xfId="0" applyFill="1"/>
    <xf numFmtId="0" fontId="2" fillId="4" borderId="1" xfId="0" applyFont="1" applyFill="1" applyBorder="1" applyAlignment="1">
      <alignment horizontal="left" vertical="top"/>
    </xf>
    <xf numFmtId="0" fontId="17" fillId="0" borderId="1" xfId="0" applyFont="1" applyBorder="1" applyAlignment="1">
      <alignment horizontal="center" vertical="center" wrapText="1"/>
    </xf>
    <xf numFmtId="0" fontId="2" fillId="4" borderId="1" xfId="0" applyFont="1" applyFill="1" applyBorder="1"/>
    <xf numFmtId="4" fontId="2" fillId="4" borderId="1" xfId="0" applyNumberFormat="1" applyFont="1" applyFill="1" applyBorder="1" applyAlignment="1">
      <alignment horizontal="center" vertical="center"/>
    </xf>
    <xf numFmtId="0" fontId="1" fillId="4" borderId="1" xfId="0" applyFont="1" applyFill="1" applyBorder="1" applyAlignment="1">
      <alignment horizontal="center" vertical="center"/>
    </xf>
    <xf numFmtId="2" fontId="1" fillId="4" borderId="1" xfId="0" applyNumberFormat="1" applyFont="1" applyFill="1" applyBorder="1" applyAlignment="1">
      <alignment horizontal="center" vertical="center"/>
    </xf>
    <xf numFmtId="0" fontId="5" fillId="0" borderId="1" xfId="0" applyFont="1" applyBorder="1"/>
    <xf numFmtId="0" fontId="5" fillId="0" borderId="1" xfId="0" applyFont="1" applyBorder="1" applyAlignment="1">
      <alignment horizontal="center" vertical="center"/>
    </xf>
    <xf numFmtId="0" fontId="39" fillId="0" borderId="1" xfId="0" applyFont="1" applyBorder="1"/>
    <xf numFmtId="0" fontId="26" fillId="0" borderId="1" xfId="0" applyFont="1" applyBorder="1" applyAlignment="1">
      <alignment horizontal="center" vertical="center"/>
    </xf>
    <xf numFmtId="0" fontId="39" fillId="0" borderId="1" xfId="0" applyFont="1" applyBorder="1" applyAlignment="1">
      <alignment horizontal="center" vertical="center"/>
    </xf>
    <xf numFmtId="0" fontId="2" fillId="0" borderId="1" xfId="0" applyFont="1" applyBorder="1"/>
    <xf numFmtId="4" fontId="2" fillId="0" borderId="1" xfId="0" applyNumberFormat="1" applyFont="1" applyBorder="1" applyAlignment="1">
      <alignment horizontal="center" vertical="center"/>
    </xf>
    <xf numFmtId="4" fontId="7" fillId="0" borderId="1" xfId="0" applyNumberFormat="1" applyFont="1" applyBorder="1" applyAlignment="1">
      <alignment horizontal="center" vertical="center"/>
    </xf>
    <xf numFmtId="4" fontId="26" fillId="0" borderId="1" xfId="0" applyNumberFormat="1" applyFont="1" applyBorder="1" applyAlignment="1">
      <alignment horizontal="center" vertical="center"/>
    </xf>
    <xf numFmtId="4" fontId="45" fillId="0" borderId="1" xfId="0" applyNumberFormat="1" applyFont="1" applyBorder="1" applyAlignment="1">
      <alignment horizontal="center" vertical="center"/>
    </xf>
    <xf numFmtId="16" fontId="1" fillId="4" borderId="1" xfId="0" applyNumberFormat="1" applyFont="1" applyFill="1" applyBorder="1" applyAlignment="1">
      <alignment horizontal="center" vertical="center"/>
    </xf>
    <xf numFmtId="2" fontId="26" fillId="4" borderId="1" xfId="0" applyNumberFormat="1" applyFont="1" applyFill="1" applyBorder="1" applyAlignment="1">
      <alignment horizontal="center" vertical="center"/>
    </xf>
    <xf numFmtId="1" fontId="2" fillId="4" borderId="1" xfId="0" applyNumberFormat="1" applyFont="1" applyFill="1" applyBorder="1" applyAlignment="1">
      <alignment horizontal="center" vertical="center"/>
    </xf>
    <xf numFmtId="0" fontId="51" fillId="0" borderId="1" xfId="0" applyFont="1" applyBorder="1" applyAlignment="1" applyProtection="1">
      <alignment horizontal="center" vertical="center" wrapText="1"/>
      <protection locked="0"/>
    </xf>
    <xf numFmtId="4" fontId="52" fillId="2" borderId="1" xfId="0" applyNumberFormat="1" applyFont="1" applyFill="1" applyBorder="1" applyAlignment="1">
      <alignment horizontal="center" vertical="center"/>
    </xf>
    <xf numFmtId="4" fontId="40" fillId="2" borderId="1" xfId="0" applyNumberFormat="1" applyFont="1" applyFill="1" applyBorder="1" applyAlignment="1">
      <alignment horizontal="center" vertical="center"/>
    </xf>
    <xf numFmtId="4" fontId="38" fillId="2" borderId="1" xfId="0" applyNumberFormat="1" applyFont="1" applyFill="1" applyBorder="1" applyAlignment="1">
      <alignment horizontal="center" vertical="center"/>
    </xf>
    <xf numFmtId="0" fontId="0" fillId="0" borderId="0" xfId="0" applyBorder="1" applyAlignment="1">
      <alignment horizontal="center"/>
    </xf>
    <xf numFmtId="0" fontId="26" fillId="4" borderId="1" xfId="0" applyFont="1" applyFill="1" applyBorder="1" applyAlignment="1">
      <alignment horizontal="center" vertical="center"/>
    </xf>
    <xf numFmtId="1" fontId="1" fillId="4" borderId="1" xfId="0" applyNumberFormat="1" applyFont="1" applyFill="1" applyBorder="1" applyAlignment="1">
      <alignment horizontal="center" vertical="center"/>
    </xf>
    <xf numFmtId="0" fontId="0" fillId="4" borderId="0" xfId="0" applyFill="1"/>
    <xf numFmtId="0" fontId="25" fillId="0" borderId="1" xfId="0" applyFont="1" applyBorder="1" applyAlignment="1">
      <alignment horizontal="left"/>
    </xf>
    <xf numFmtId="0" fontId="6" fillId="0" borderId="0" xfId="0" applyFont="1" applyAlignment="1">
      <alignment horizontal="center" wrapText="1"/>
    </xf>
    <xf numFmtId="0" fontId="5" fillId="0" borderId="0" xfId="0" applyFont="1" applyAlignment="1">
      <alignment horizontal="center" wrapText="1"/>
    </xf>
    <xf numFmtId="0" fontId="8"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9" fillId="2" borderId="1" xfId="0" applyFont="1" applyFill="1" applyBorder="1" applyAlignment="1">
      <alignment horizontal="left" vertical="top"/>
    </xf>
    <xf numFmtId="0" fontId="6" fillId="4" borderId="1" xfId="0" applyFont="1" applyFill="1" applyBorder="1" applyAlignment="1">
      <alignment horizontal="center" vertical="center"/>
    </xf>
    <xf numFmtId="0" fontId="2" fillId="3" borderId="1" xfId="0" applyFont="1" applyFill="1" applyBorder="1" applyAlignment="1">
      <alignment horizontal="left" vertical="top"/>
    </xf>
    <xf numFmtId="0" fontId="2" fillId="3" borderId="1" xfId="0" applyFont="1" applyFill="1" applyBorder="1"/>
    <xf numFmtId="0" fontId="10" fillId="4" borderId="1" xfId="0" applyFont="1" applyFill="1" applyBorder="1" applyAlignment="1">
      <alignment horizontal="center" vertical="center"/>
    </xf>
    <xf numFmtId="0" fontId="1" fillId="4" borderId="1" xfId="0" applyFont="1" applyFill="1" applyBorder="1" applyAlignment="1">
      <alignment horizontal="left" vertical="center" wrapText="1"/>
    </xf>
    <xf numFmtId="0" fontId="1" fillId="0" borderId="1" xfId="0" applyFont="1" applyBorder="1" applyAlignment="1">
      <alignment horizontal="left" vertical="center" wrapText="1"/>
    </xf>
    <xf numFmtId="0" fontId="20" fillId="0" borderId="1" xfId="0" applyFont="1" applyBorder="1" applyAlignment="1">
      <alignment horizontal="left" vertical="center" wrapText="1"/>
    </xf>
    <xf numFmtId="0" fontId="21" fillId="0" borderId="1" xfId="0" applyFont="1" applyBorder="1" applyAlignment="1">
      <alignment wrapText="1"/>
    </xf>
    <xf numFmtId="0" fontId="1" fillId="0" borderId="1" xfId="0" applyFont="1" applyBorder="1" applyAlignment="1">
      <alignment horizontal="left" wrapText="1"/>
    </xf>
    <xf numFmtId="0" fontId="20" fillId="0" borderId="1" xfId="0" applyFont="1" applyBorder="1" applyAlignment="1">
      <alignment horizontal="left" wrapText="1"/>
    </xf>
    <xf numFmtId="0" fontId="2" fillId="3" borderId="1" xfId="0" applyFont="1" applyFill="1" applyBorder="1" applyAlignment="1">
      <alignment horizontal="left" vertical="top" wrapText="1"/>
    </xf>
    <xf numFmtId="0" fontId="2" fillId="4" borderId="1" xfId="0" applyFont="1" applyFill="1" applyBorder="1" applyAlignment="1">
      <alignment vertical="justify"/>
    </xf>
    <xf numFmtId="0" fontId="2" fillId="4" borderId="1" xfId="0" applyFont="1" applyFill="1" applyBorder="1" applyAlignment="1">
      <alignment horizontal="left" vertical="justify"/>
    </xf>
    <xf numFmtId="0" fontId="22" fillId="4" borderId="1" xfId="0" applyFont="1" applyFill="1" applyBorder="1" applyAlignment="1">
      <alignment horizontal="left" vertical="justify"/>
    </xf>
    <xf numFmtId="0" fontId="2" fillId="4" borderId="1" xfId="0" applyFont="1" applyFill="1" applyBorder="1" applyAlignment="1">
      <alignment horizontal="left" vertical="distributed"/>
    </xf>
    <xf numFmtId="2" fontId="2" fillId="3" borderId="1" xfId="0" applyNumberFormat="1" applyFont="1" applyFill="1" applyBorder="1" applyAlignment="1">
      <alignment horizontal="left" vertical="top" wrapText="1"/>
    </xf>
    <xf numFmtId="41" fontId="22" fillId="4" borderId="1" xfId="4" applyFont="1" applyFill="1" applyBorder="1" applyAlignment="1">
      <alignment horizontal="left" vertical="justify"/>
    </xf>
    <xf numFmtId="0" fontId="24" fillId="0" borderId="1" xfId="0" applyFont="1" applyBorder="1" applyAlignment="1">
      <alignment horizontal="left"/>
    </xf>
    <xf numFmtId="0" fontId="6" fillId="2" borderId="1" xfId="0" applyFont="1" applyFill="1" applyBorder="1" applyAlignment="1">
      <alignment horizontal="left" vertical="top"/>
    </xf>
    <xf numFmtId="0" fontId="9" fillId="4" borderId="1" xfId="0" applyFont="1" applyFill="1" applyBorder="1" applyAlignment="1">
      <alignment horizontal="center" vertical="center"/>
    </xf>
    <xf numFmtId="0" fontId="6" fillId="4" borderId="1" xfId="0" applyFont="1" applyFill="1" applyBorder="1" applyAlignment="1">
      <alignment horizontal="left" vertical="top"/>
    </xf>
    <xf numFmtId="0" fontId="26" fillId="4" borderId="1" xfId="0" applyFont="1" applyFill="1" applyBorder="1" applyAlignment="1">
      <alignment horizontal="left" vertical="distributed"/>
    </xf>
    <xf numFmtId="0" fontId="26" fillId="4" borderId="1" xfId="0" applyFont="1" applyFill="1" applyBorder="1" applyAlignment="1">
      <alignment horizontal="center" vertical="distributed"/>
    </xf>
    <xf numFmtId="0" fontId="1" fillId="4" borderId="1" xfId="0" applyFont="1" applyFill="1" applyBorder="1" applyAlignment="1">
      <alignment horizontal="left" vertical="distributed"/>
    </xf>
    <xf numFmtId="0" fontId="25" fillId="4" borderId="1" xfId="0" applyFont="1" applyFill="1" applyBorder="1" applyAlignment="1">
      <alignment horizontal="left" vertical="distributed"/>
    </xf>
    <xf numFmtId="0" fontId="29" fillId="4" borderId="1" xfId="0" applyFont="1" applyFill="1" applyBorder="1" applyAlignment="1">
      <alignment horizontal="left" vertical="distributed"/>
    </xf>
    <xf numFmtId="0" fontId="32" fillId="4" borderId="1" xfId="0" applyFont="1" applyFill="1" applyBorder="1" applyAlignment="1">
      <alignment horizontal="left" vertical="distributed"/>
    </xf>
    <xf numFmtId="0" fontId="15" fillId="4" borderId="1" xfId="0" applyFont="1" applyFill="1" applyBorder="1" applyAlignment="1">
      <alignment horizontal="left" vertical="distributed"/>
    </xf>
    <xf numFmtId="0" fontId="35" fillId="4" borderId="1" xfId="0" applyFont="1" applyFill="1" applyBorder="1" applyAlignment="1">
      <alignment horizontal="left" vertical="distributed"/>
    </xf>
    <xf numFmtId="0" fontId="20" fillId="4" borderId="1" xfId="0" applyFont="1" applyFill="1" applyBorder="1" applyAlignment="1">
      <alignment horizontal="left" vertical="distributed"/>
    </xf>
    <xf numFmtId="0" fontId="42" fillId="4" borderId="1" xfId="0" applyFont="1" applyFill="1" applyBorder="1" applyAlignment="1">
      <alignment horizontal="left" vertical="distributed"/>
    </xf>
    <xf numFmtId="0" fontId="1" fillId="4" borderId="1" xfId="0" applyFont="1" applyFill="1" applyBorder="1" applyAlignment="1">
      <alignment horizontal="left" vertical="justify"/>
    </xf>
    <xf numFmtId="0" fontId="1" fillId="4" borderId="1" xfId="0" applyFont="1" applyFill="1" applyBorder="1" applyAlignment="1">
      <alignment vertical="justify"/>
    </xf>
    <xf numFmtId="0" fontId="26" fillId="0" borderId="1" xfId="0" applyFont="1" applyBorder="1" applyAlignment="1">
      <alignment horizontal="left" vertical="distributed"/>
    </xf>
    <xf numFmtId="0" fontId="20" fillId="0" borderId="1" xfId="0" applyFont="1" applyBorder="1" applyAlignment="1">
      <alignment horizontal="left"/>
    </xf>
    <xf numFmtId="0" fontId="1" fillId="3" borderId="1" xfId="0" applyFont="1" applyFill="1" applyBorder="1" applyAlignment="1">
      <alignment horizontal="left" vertical="top"/>
    </xf>
    <xf numFmtId="0" fontId="18" fillId="0" borderId="1" xfId="0" applyFont="1" applyBorder="1"/>
    <xf numFmtId="0" fontId="18" fillId="0" borderId="1" xfId="0" applyFont="1" applyBorder="1" applyAlignment="1">
      <alignment horizontal="center"/>
    </xf>
    <xf numFmtId="0" fontId="18" fillId="0" borderId="1" xfId="0" applyFont="1" applyBorder="1" applyAlignment="1">
      <alignment horizontal="center" vertical="center"/>
    </xf>
    <xf numFmtId="0" fontId="40" fillId="2" borderId="1" xfId="0" applyFont="1" applyFill="1" applyBorder="1" applyAlignment="1">
      <alignment vertical="top"/>
    </xf>
    <xf numFmtId="0" fontId="2" fillId="2" borderId="1" xfId="0" applyFont="1" applyFill="1" applyBorder="1" applyAlignment="1">
      <alignment vertical="top"/>
    </xf>
    <xf numFmtId="0" fontId="2" fillId="2" borderId="1" xfId="0" applyFont="1" applyFill="1" applyBorder="1"/>
    <xf numFmtId="0" fontId="2" fillId="2" borderId="1" xfId="0" applyFont="1" applyFill="1" applyBorder="1" applyAlignment="1">
      <alignment horizontal="center" vertical="center"/>
    </xf>
    <xf numFmtId="0" fontId="46" fillId="0" borderId="1" xfId="0" applyFont="1" applyBorder="1" applyAlignment="1">
      <alignment horizontal="left" vertical="distributed"/>
    </xf>
    <xf numFmtId="4" fontId="26" fillId="4" borderId="1" xfId="0" applyNumberFormat="1" applyFont="1" applyFill="1" applyBorder="1" applyAlignment="1">
      <alignment horizontal="center" vertical="center"/>
    </xf>
    <xf numFmtId="0" fontId="1" fillId="0" borderId="1" xfId="0" applyFont="1" applyBorder="1" applyAlignment="1">
      <alignment horizontal="left" vertical="distributed"/>
    </xf>
    <xf numFmtId="0" fontId="26" fillId="0" borderId="1" xfId="0" applyFont="1" applyBorder="1" applyAlignment="1">
      <alignment horizontal="left" vertical="distributed" wrapText="1"/>
    </xf>
    <xf numFmtId="0" fontId="1" fillId="4" borderId="1" xfId="0" applyFont="1" applyFill="1" applyBorder="1" applyAlignment="1">
      <alignment horizontal="left" vertical="distributed" wrapText="1"/>
    </xf>
    <xf numFmtId="0" fontId="49" fillId="0" borderId="1" xfId="0" applyFont="1" applyBorder="1" applyAlignment="1">
      <alignment vertical="top"/>
    </xf>
    <xf numFmtId="0" fontId="50" fillId="4" borderId="1" xfId="0" applyFont="1" applyFill="1" applyBorder="1" applyAlignment="1">
      <alignment horizontal="left" vertical="center" wrapText="1"/>
    </xf>
    <xf numFmtId="0" fontId="10" fillId="4" borderId="1" xfId="0" applyFont="1" applyFill="1" applyBorder="1" applyAlignment="1">
      <alignment horizontal="center" vertical="top"/>
    </xf>
    <xf numFmtId="1" fontId="1" fillId="6"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2" fillId="0" borderId="1" xfId="0" applyFont="1" applyBorder="1" applyAlignment="1">
      <alignment horizontal="left" vertical="distributed"/>
    </xf>
    <xf numFmtId="0" fontId="22" fillId="0" borderId="1" xfId="0" applyFont="1" applyBorder="1" applyAlignment="1">
      <alignment horizontal="left"/>
    </xf>
    <xf numFmtId="16" fontId="2" fillId="4" borderId="1" xfId="0" applyNumberFormat="1" applyFont="1" applyFill="1" applyBorder="1" applyAlignment="1">
      <alignment horizontal="center" vertical="center"/>
    </xf>
    <xf numFmtId="0" fontId="15" fillId="0" borderId="1" xfId="0" applyFont="1" applyBorder="1" applyAlignment="1">
      <alignment horizontal="left" vertical="distributed"/>
    </xf>
    <xf numFmtId="0" fontId="38" fillId="0" borderId="1" xfId="0" applyFont="1" applyBorder="1" applyAlignment="1">
      <alignment horizontal="left" vertical="distributed"/>
    </xf>
    <xf numFmtId="1" fontId="1" fillId="0" borderId="1" xfId="0" applyNumberFormat="1" applyFont="1" applyFill="1" applyBorder="1" applyAlignment="1">
      <alignment horizontal="center" vertical="center"/>
    </xf>
    <xf numFmtId="0" fontId="9" fillId="2" borderId="1" xfId="0" applyFont="1" applyFill="1" applyBorder="1" applyAlignment="1">
      <alignment horizontal="left" vertical="center"/>
    </xf>
    <xf numFmtId="0" fontId="8" fillId="2" borderId="1" xfId="0" applyFont="1" applyFill="1" applyBorder="1" applyAlignment="1">
      <alignment horizontal="center" vertical="center"/>
    </xf>
    <xf numFmtId="0" fontId="13" fillId="2" borderId="1" xfId="0" applyFont="1" applyFill="1" applyBorder="1" applyAlignment="1">
      <alignment vertical="center"/>
    </xf>
    <xf numFmtId="0" fontId="8" fillId="2" borderId="1" xfId="0" applyFont="1" applyFill="1" applyBorder="1" applyAlignment="1">
      <alignment vertical="center"/>
    </xf>
    <xf numFmtId="0" fontId="12" fillId="2" borderId="1" xfId="0" applyFont="1" applyFill="1" applyBorder="1" applyAlignment="1">
      <alignment horizontal="left" vertical="center"/>
    </xf>
    <xf numFmtId="0" fontId="12" fillId="2" borderId="1" xfId="0" applyFont="1" applyFill="1" applyBorder="1" applyAlignment="1">
      <alignment horizontal="center" vertical="center"/>
    </xf>
    <xf numFmtId="0" fontId="7" fillId="0" borderId="1" xfId="0" applyFont="1" applyBorder="1" applyAlignment="1">
      <alignment horizontal="center" vertical="center"/>
    </xf>
    <xf numFmtId="0" fontId="13" fillId="5" borderId="1" xfId="0" applyFont="1" applyFill="1" applyBorder="1" applyAlignment="1">
      <alignment vertical="center"/>
    </xf>
    <xf numFmtId="0" fontId="8" fillId="5" borderId="1" xfId="0" applyFont="1" applyFill="1" applyBorder="1" applyAlignment="1">
      <alignment vertical="center"/>
    </xf>
    <xf numFmtId="0" fontId="12" fillId="5" borderId="1" xfId="0" applyFont="1" applyFill="1" applyBorder="1" applyAlignment="1">
      <alignment horizontal="left" vertical="center"/>
    </xf>
    <xf numFmtId="0" fontId="13" fillId="5" borderId="1" xfId="0" applyFont="1" applyFill="1" applyBorder="1" applyAlignment="1">
      <alignment horizontal="left" vertical="center" wrapText="1"/>
    </xf>
    <xf numFmtId="0" fontId="13" fillId="4" borderId="1" xfId="0" applyFont="1" applyFill="1" applyBorder="1" applyAlignment="1">
      <alignment horizontal="center" vertical="center"/>
    </xf>
    <xf numFmtId="0" fontId="13" fillId="4" borderId="1" xfId="0" applyFont="1" applyFill="1" applyBorder="1" applyAlignment="1">
      <alignment vertical="center"/>
    </xf>
    <xf numFmtId="0" fontId="8" fillId="4" borderId="1" xfId="0" applyFont="1" applyFill="1" applyBorder="1" applyAlignment="1">
      <alignment vertical="center"/>
    </xf>
    <xf numFmtId="0" fontId="12" fillId="4" borderId="1" xfId="0" applyFont="1" applyFill="1" applyBorder="1" applyAlignment="1">
      <alignment horizontal="left" vertical="center"/>
    </xf>
    <xf numFmtId="2" fontId="53" fillId="4" borderId="1" xfId="0" applyNumberFormat="1" applyFont="1" applyFill="1" applyBorder="1" applyAlignment="1">
      <alignment horizontal="center" vertical="center"/>
    </xf>
    <xf numFmtId="0" fontId="14" fillId="2" borderId="1" xfId="0" applyFont="1" applyFill="1" applyBorder="1" applyAlignment="1">
      <alignment vertical="center"/>
    </xf>
    <xf numFmtId="0" fontId="0" fillId="0" borderId="0" xfId="0" applyBorder="1" applyAlignment="1">
      <alignment horizontal="center"/>
    </xf>
  </cellXfs>
  <cellStyles count="5">
    <cellStyle name="Normal 2" xfId="3"/>
    <cellStyle name="Normal 3" xfId="2"/>
    <cellStyle name="Normal 7" xfId="1"/>
    <cellStyle name="Normalan" xfId="0" builtinId="0"/>
    <cellStyle name="Zarez [0]" xfId="4" builtin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880"/>
  <sheetViews>
    <sheetView showZeros="0" tabSelected="1" showWhiteSpace="0" topLeftCell="B855" zoomScaleNormal="100" zoomScalePageLayoutView="80" workbookViewId="0">
      <selection activeCell="G4" sqref="G4"/>
    </sheetView>
  </sheetViews>
  <sheetFormatPr defaultRowHeight="15.75" x14ac:dyDescent="0.25"/>
  <cols>
    <col min="1" max="1" width="8.7109375" hidden="1" customWidth="1"/>
    <col min="2" max="2" width="7" style="1" customWidth="1"/>
    <col min="3" max="3" width="40.28515625" style="1" customWidth="1"/>
    <col min="4" max="4" width="5.140625" style="1" customWidth="1"/>
    <col min="5" max="5" width="8.7109375" style="1" customWidth="1"/>
    <col min="6" max="6" width="13.5703125" style="1" customWidth="1"/>
    <col min="7" max="7" width="14.28515625" style="1" customWidth="1"/>
    <col min="8" max="8" width="18.85546875" style="2" customWidth="1"/>
    <col min="9" max="9" width="19.28515625" style="2" customWidth="1"/>
    <col min="10" max="10" width="23.42578125" customWidth="1"/>
  </cols>
  <sheetData>
    <row r="2" spans="2:9" ht="15.6" customHeight="1" x14ac:dyDescent="0.25">
      <c r="B2" s="50" t="s">
        <v>54</v>
      </c>
      <c r="C2" s="51"/>
      <c r="D2" s="51"/>
      <c r="E2" s="51"/>
      <c r="F2" s="51"/>
      <c r="G2" s="51"/>
      <c r="H2" s="51"/>
      <c r="I2" s="51"/>
    </row>
    <row r="4" spans="2:9" ht="51" x14ac:dyDescent="0.25">
      <c r="B4" s="5" t="s">
        <v>1</v>
      </c>
      <c r="C4" s="6" t="s">
        <v>2</v>
      </c>
      <c r="D4" s="23" t="s">
        <v>3</v>
      </c>
      <c r="E4" s="6" t="s">
        <v>4</v>
      </c>
      <c r="F4" s="5" t="s">
        <v>5</v>
      </c>
      <c r="G4" s="5" t="s">
        <v>6</v>
      </c>
      <c r="H4" s="5" t="s">
        <v>7</v>
      </c>
      <c r="I4" s="5" t="s">
        <v>8</v>
      </c>
    </row>
    <row r="5" spans="2:9" x14ac:dyDescent="0.25">
      <c r="B5" s="3"/>
      <c r="C5" s="52">
        <v>1</v>
      </c>
      <c r="D5" s="4">
        <v>2</v>
      </c>
      <c r="E5" s="4">
        <v>3</v>
      </c>
      <c r="F5" s="4">
        <v>4</v>
      </c>
      <c r="G5" s="4">
        <v>5</v>
      </c>
      <c r="H5" s="4" t="s">
        <v>9</v>
      </c>
      <c r="I5" s="4" t="s">
        <v>10</v>
      </c>
    </row>
    <row r="6" spans="2:9" x14ac:dyDescent="0.25">
      <c r="B6" s="53"/>
      <c r="C6" s="53"/>
      <c r="D6" s="53"/>
      <c r="E6" s="53"/>
      <c r="F6" s="53"/>
      <c r="G6" s="53"/>
      <c r="H6" s="53"/>
      <c r="I6" s="53"/>
    </row>
    <row r="7" spans="2:9" ht="15" x14ac:dyDescent="0.25">
      <c r="B7" s="11" t="s">
        <v>0</v>
      </c>
      <c r="C7" s="54" t="s">
        <v>239</v>
      </c>
      <c r="D7" s="54"/>
      <c r="E7" s="54"/>
      <c r="F7" s="54"/>
      <c r="G7" s="54"/>
      <c r="H7" s="54"/>
      <c r="I7" s="54"/>
    </row>
    <row r="8" spans="2:9" x14ac:dyDescent="0.25">
      <c r="B8" s="55"/>
      <c r="C8" s="55"/>
      <c r="D8" s="55"/>
      <c r="E8" s="55"/>
      <c r="F8" s="55"/>
      <c r="G8" s="55"/>
      <c r="H8" s="55"/>
      <c r="I8" s="55"/>
    </row>
    <row r="9" spans="2:9" ht="15" x14ac:dyDescent="0.25">
      <c r="B9" s="12" t="s">
        <v>255</v>
      </c>
      <c r="C9" s="56" t="s">
        <v>55</v>
      </c>
      <c r="D9" s="56"/>
      <c r="E9" s="57"/>
      <c r="F9" s="57"/>
      <c r="G9" s="57"/>
      <c r="H9" s="12"/>
      <c r="I9" s="12"/>
    </row>
    <row r="10" spans="2:9" ht="15" x14ac:dyDescent="0.25">
      <c r="B10" s="58"/>
      <c r="C10" s="58"/>
      <c r="D10" s="58"/>
      <c r="E10" s="58"/>
      <c r="F10" s="58"/>
      <c r="G10" s="58"/>
      <c r="H10" s="58"/>
      <c r="I10" s="58"/>
    </row>
    <row r="11" spans="2:9" ht="75" x14ac:dyDescent="0.25">
      <c r="B11" s="26" t="s">
        <v>256</v>
      </c>
      <c r="C11" s="59" t="s">
        <v>56</v>
      </c>
      <c r="D11" s="8" t="s">
        <v>17</v>
      </c>
      <c r="E11" s="9">
        <v>5</v>
      </c>
      <c r="F11" s="9"/>
      <c r="G11" s="9">
        <f>+F11*1.2</f>
        <v>0</v>
      </c>
      <c r="H11" s="9">
        <f>+F11*E11</f>
        <v>0</v>
      </c>
      <c r="I11" s="9">
        <f>+G11*E11</f>
        <v>0</v>
      </c>
    </row>
    <row r="12" spans="2:9" ht="75" x14ac:dyDescent="0.25">
      <c r="B12" s="26" t="s">
        <v>257</v>
      </c>
      <c r="C12" s="59" t="s">
        <v>57</v>
      </c>
      <c r="D12" s="8" t="s">
        <v>11</v>
      </c>
      <c r="E12" s="9">
        <v>5</v>
      </c>
      <c r="F12" s="9"/>
      <c r="G12" s="9">
        <f>+F12*1.2</f>
        <v>0</v>
      </c>
      <c r="H12" s="9">
        <f>+F12*E12</f>
        <v>0</v>
      </c>
      <c r="I12" s="9">
        <f>+G12*E12</f>
        <v>0</v>
      </c>
    </row>
    <row r="13" spans="2:9" ht="75" x14ac:dyDescent="0.25">
      <c r="B13" s="38" t="s">
        <v>258</v>
      </c>
      <c r="C13" s="59" t="s">
        <v>229</v>
      </c>
      <c r="D13" s="8" t="s">
        <v>17</v>
      </c>
      <c r="E13" s="9">
        <v>5</v>
      </c>
      <c r="F13" s="9"/>
      <c r="G13" s="9">
        <f>+F13*1.2</f>
        <v>0</v>
      </c>
      <c r="H13" s="9">
        <f>+F13*E13</f>
        <v>0</v>
      </c>
      <c r="I13" s="9">
        <f>+G13*E13</f>
        <v>0</v>
      </c>
    </row>
    <row r="14" spans="2:9" ht="75" x14ac:dyDescent="0.25">
      <c r="B14" s="38" t="s">
        <v>259</v>
      </c>
      <c r="C14" s="59" t="s">
        <v>58</v>
      </c>
      <c r="D14" s="8" t="s">
        <v>17</v>
      </c>
      <c r="E14" s="9">
        <v>5</v>
      </c>
      <c r="F14" s="9"/>
      <c r="G14" s="9">
        <f t="shared" ref="G14:G22" si="0">+F14*1.2</f>
        <v>0</v>
      </c>
      <c r="H14" s="9">
        <f t="shared" ref="H14:H32" si="1">+F14*E14</f>
        <v>0</v>
      </c>
      <c r="I14" s="9">
        <f t="shared" ref="I14:I22" si="2">+G14*E14</f>
        <v>0</v>
      </c>
    </row>
    <row r="15" spans="2:9" ht="75" x14ac:dyDescent="0.25">
      <c r="B15" s="38" t="s">
        <v>260</v>
      </c>
      <c r="C15" s="59" t="s">
        <v>59</v>
      </c>
      <c r="D15" s="8" t="s">
        <v>17</v>
      </c>
      <c r="E15" s="9">
        <v>5</v>
      </c>
      <c r="F15" s="9"/>
      <c r="G15" s="9">
        <f t="shared" si="0"/>
        <v>0</v>
      </c>
      <c r="H15" s="9">
        <f t="shared" si="1"/>
        <v>0</v>
      </c>
      <c r="I15" s="9">
        <f t="shared" si="2"/>
        <v>0</v>
      </c>
    </row>
    <row r="16" spans="2:9" ht="75" x14ac:dyDescent="0.25">
      <c r="B16" s="38" t="s">
        <v>261</v>
      </c>
      <c r="C16" s="59" t="s">
        <v>230</v>
      </c>
      <c r="D16" s="8" t="s">
        <v>17</v>
      </c>
      <c r="E16" s="9">
        <v>5</v>
      </c>
      <c r="F16" s="9"/>
      <c r="G16" s="9">
        <f t="shared" ref="G16:G17" si="3">+F16*1.2</f>
        <v>0</v>
      </c>
      <c r="H16" s="9">
        <f t="shared" ref="H16:H17" si="4">+F16*E16</f>
        <v>0</v>
      </c>
      <c r="I16" s="9">
        <f t="shared" ref="I16:I17" si="5">+G16*E16</f>
        <v>0</v>
      </c>
    </row>
    <row r="17" spans="2:9" ht="90" x14ac:dyDescent="0.25">
      <c r="B17" s="38" t="s">
        <v>262</v>
      </c>
      <c r="C17" s="59" t="s">
        <v>231</v>
      </c>
      <c r="D17" s="26" t="s">
        <v>11</v>
      </c>
      <c r="E17" s="9">
        <v>5</v>
      </c>
      <c r="F17" s="9"/>
      <c r="G17" s="9">
        <f t="shared" si="3"/>
        <v>0</v>
      </c>
      <c r="H17" s="9">
        <f t="shared" si="4"/>
        <v>0</v>
      </c>
      <c r="I17" s="9">
        <f t="shared" si="5"/>
        <v>0</v>
      </c>
    </row>
    <row r="18" spans="2:9" ht="135" x14ac:dyDescent="0.25">
      <c r="B18" s="38" t="s">
        <v>263</v>
      </c>
      <c r="C18" s="59" t="s">
        <v>60</v>
      </c>
      <c r="D18" s="26" t="s">
        <v>11</v>
      </c>
      <c r="E18" s="9">
        <v>10</v>
      </c>
      <c r="F18" s="9"/>
      <c r="G18" s="9">
        <f t="shared" si="0"/>
        <v>0</v>
      </c>
      <c r="H18" s="9">
        <f t="shared" si="1"/>
        <v>0</v>
      </c>
      <c r="I18" s="9">
        <f t="shared" si="2"/>
        <v>0</v>
      </c>
    </row>
    <row r="19" spans="2:9" ht="165" x14ac:dyDescent="0.25">
      <c r="B19" s="38" t="s">
        <v>264</v>
      </c>
      <c r="C19" s="59" t="s">
        <v>61</v>
      </c>
      <c r="D19" s="26" t="s">
        <v>11</v>
      </c>
      <c r="E19" s="9">
        <v>10</v>
      </c>
      <c r="F19" s="9"/>
      <c r="G19" s="9">
        <f t="shared" si="0"/>
        <v>0</v>
      </c>
      <c r="H19" s="9">
        <f t="shared" si="1"/>
        <v>0</v>
      </c>
      <c r="I19" s="9">
        <f t="shared" si="2"/>
        <v>0</v>
      </c>
    </row>
    <row r="20" spans="2:9" ht="120" x14ac:dyDescent="0.25">
      <c r="B20" s="38" t="s">
        <v>265</v>
      </c>
      <c r="C20" s="59" t="s">
        <v>250</v>
      </c>
      <c r="D20" s="26" t="s">
        <v>11</v>
      </c>
      <c r="E20" s="9">
        <v>10</v>
      </c>
      <c r="F20" s="9"/>
      <c r="G20" s="9">
        <f t="shared" ref="G20" si="6">+F20*1.2</f>
        <v>0</v>
      </c>
      <c r="H20" s="9">
        <f t="shared" ref="H20" si="7">+F20*E20</f>
        <v>0</v>
      </c>
      <c r="I20" s="9">
        <f t="shared" ref="I20" si="8">+G20*E20</f>
        <v>0</v>
      </c>
    </row>
    <row r="21" spans="2:9" ht="75" x14ac:dyDescent="0.25">
      <c r="B21" s="38" t="s">
        <v>266</v>
      </c>
      <c r="C21" s="59" t="s">
        <v>62</v>
      </c>
      <c r="D21" s="26" t="s">
        <v>11</v>
      </c>
      <c r="E21" s="9">
        <v>5</v>
      </c>
      <c r="F21" s="9"/>
      <c r="G21" s="9">
        <f t="shared" si="0"/>
        <v>0</v>
      </c>
      <c r="H21" s="9">
        <f t="shared" si="1"/>
        <v>0</v>
      </c>
      <c r="I21" s="9">
        <f t="shared" si="2"/>
        <v>0</v>
      </c>
    </row>
    <row r="22" spans="2:9" ht="135" x14ac:dyDescent="0.25">
      <c r="B22" s="38" t="s">
        <v>267</v>
      </c>
      <c r="C22" s="60" t="s">
        <v>63</v>
      </c>
      <c r="D22" s="26" t="s">
        <v>11</v>
      </c>
      <c r="E22" s="9">
        <v>5</v>
      </c>
      <c r="F22" s="9"/>
      <c r="G22" s="9">
        <f t="shared" si="0"/>
        <v>0</v>
      </c>
      <c r="H22" s="9">
        <f t="shared" si="1"/>
        <v>0</v>
      </c>
      <c r="I22" s="9">
        <f t="shared" si="2"/>
        <v>0</v>
      </c>
    </row>
    <row r="23" spans="2:9" ht="165" x14ac:dyDescent="0.25">
      <c r="B23" s="38" t="s">
        <v>749</v>
      </c>
      <c r="C23" s="61" t="s">
        <v>90</v>
      </c>
      <c r="D23" s="26"/>
      <c r="E23" s="22"/>
      <c r="F23" s="22"/>
      <c r="G23" s="9"/>
      <c r="H23" s="9"/>
      <c r="I23" s="9"/>
    </row>
    <row r="24" spans="2:9" ht="15" x14ac:dyDescent="0.25">
      <c r="B24" s="38"/>
      <c r="C24" s="61" t="s">
        <v>66</v>
      </c>
      <c r="D24" s="26" t="s">
        <v>11</v>
      </c>
      <c r="E24" s="9">
        <v>50</v>
      </c>
      <c r="F24" s="9"/>
      <c r="G24" s="9">
        <f t="shared" ref="G24:G32" si="9">+F24*1.2</f>
        <v>0</v>
      </c>
      <c r="H24" s="9">
        <f t="shared" si="1"/>
        <v>0</v>
      </c>
      <c r="I24" s="9">
        <f t="shared" ref="I24:I32" si="10">+G24*E24</f>
        <v>0</v>
      </c>
    </row>
    <row r="25" spans="2:9" ht="15" x14ac:dyDescent="0.25">
      <c r="B25" s="38"/>
      <c r="C25" s="61" t="s">
        <v>67</v>
      </c>
      <c r="D25" s="26" t="s">
        <v>11</v>
      </c>
      <c r="E25" s="9">
        <v>50</v>
      </c>
      <c r="F25" s="9"/>
      <c r="G25" s="9">
        <f t="shared" si="9"/>
        <v>0</v>
      </c>
      <c r="H25" s="9">
        <f t="shared" si="1"/>
        <v>0</v>
      </c>
      <c r="I25" s="9">
        <f t="shared" si="10"/>
        <v>0</v>
      </c>
    </row>
    <row r="26" spans="2:9" ht="165" x14ac:dyDescent="0.25">
      <c r="B26" s="38" t="s">
        <v>750</v>
      </c>
      <c r="C26" s="60" t="s">
        <v>91</v>
      </c>
      <c r="D26" s="26" t="s">
        <v>11</v>
      </c>
      <c r="E26" s="9">
        <v>10</v>
      </c>
      <c r="F26" s="9"/>
      <c r="G26" s="9">
        <f t="shared" si="9"/>
        <v>0</v>
      </c>
      <c r="H26" s="9">
        <f t="shared" si="1"/>
        <v>0</v>
      </c>
      <c r="I26" s="9">
        <f t="shared" si="10"/>
        <v>0</v>
      </c>
    </row>
    <row r="27" spans="2:9" ht="369.75" x14ac:dyDescent="0.25">
      <c r="B27" s="38" t="s">
        <v>751</v>
      </c>
      <c r="C27" s="62" t="s">
        <v>92</v>
      </c>
      <c r="D27" s="26" t="s">
        <v>11</v>
      </c>
      <c r="E27" s="9">
        <v>20</v>
      </c>
      <c r="F27" s="9"/>
      <c r="G27" s="9">
        <f t="shared" si="9"/>
        <v>0</v>
      </c>
      <c r="H27" s="9">
        <f t="shared" si="1"/>
        <v>0</v>
      </c>
      <c r="I27" s="9">
        <f t="shared" si="10"/>
        <v>0</v>
      </c>
    </row>
    <row r="28" spans="2:9" ht="135" x14ac:dyDescent="0.3">
      <c r="B28" s="38" t="s">
        <v>752</v>
      </c>
      <c r="C28" s="63" t="s">
        <v>68</v>
      </c>
      <c r="D28" s="26" t="s">
        <v>11</v>
      </c>
      <c r="E28" s="9">
        <v>20</v>
      </c>
      <c r="F28" s="9"/>
      <c r="G28" s="9">
        <f t="shared" si="9"/>
        <v>0</v>
      </c>
      <c r="H28" s="9">
        <f t="shared" si="1"/>
        <v>0</v>
      </c>
      <c r="I28" s="9">
        <f t="shared" si="10"/>
        <v>0</v>
      </c>
    </row>
    <row r="29" spans="2:9" ht="150" x14ac:dyDescent="0.3">
      <c r="B29" s="38" t="s">
        <v>753</v>
      </c>
      <c r="C29" s="63" t="s">
        <v>69</v>
      </c>
      <c r="D29" s="26"/>
      <c r="E29" s="22"/>
      <c r="F29" s="22"/>
      <c r="G29" s="9"/>
      <c r="H29" s="9"/>
      <c r="I29" s="9"/>
    </row>
    <row r="30" spans="2:9" ht="15" x14ac:dyDescent="0.25">
      <c r="B30" s="38"/>
      <c r="C30" s="64" t="s">
        <v>70</v>
      </c>
      <c r="D30" s="26" t="s">
        <v>11</v>
      </c>
      <c r="E30" s="9">
        <v>15</v>
      </c>
      <c r="F30" s="9"/>
      <c r="G30" s="9">
        <f t="shared" si="9"/>
        <v>0</v>
      </c>
      <c r="H30" s="9">
        <f t="shared" si="1"/>
        <v>0</v>
      </c>
      <c r="I30" s="9">
        <f t="shared" si="10"/>
        <v>0</v>
      </c>
    </row>
    <row r="31" spans="2:9" ht="15" x14ac:dyDescent="0.25">
      <c r="B31" s="38"/>
      <c r="C31" s="64" t="s">
        <v>71</v>
      </c>
      <c r="D31" s="26" t="s">
        <v>11</v>
      </c>
      <c r="E31" s="9">
        <v>15</v>
      </c>
      <c r="F31" s="9"/>
      <c r="G31" s="9">
        <f t="shared" si="9"/>
        <v>0</v>
      </c>
      <c r="H31" s="9">
        <f t="shared" si="1"/>
        <v>0</v>
      </c>
      <c r="I31" s="9">
        <f t="shared" si="10"/>
        <v>0</v>
      </c>
    </row>
    <row r="32" spans="2:9" ht="15" x14ac:dyDescent="0.25">
      <c r="B32" s="38"/>
      <c r="C32" s="64" t="s">
        <v>72</v>
      </c>
      <c r="D32" s="26" t="s">
        <v>11</v>
      </c>
      <c r="E32" s="9">
        <v>15</v>
      </c>
      <c r="F32" s="9"/>
      <c r="G32" s="9">
        <f t="shared" si="9"/>
        <v>0</v>
      </c>
      <c r="H32" s="9">
        <f t="shared" si="1"/>
        <v>0</v>
      </c>
      <c r="I32" s="9">
        <f t="shared" si="10"/>
        <v>0</v>
      </c>
    </row>
    <row r="33" spans="2:9" ht="120" x14ac:dyDescent="0.3">
      <c r="B33" s="38" t="s">
        <v>268</v>
      </c>
      <c r="C33" s="63" t="s">
        <v>251</v>
      </c>
      <c r="D33" s="26" t="s">
        <v>11</v>
      </c>
      <c r="E33" s="9">
        <v>5</v>
      </c>
      <c r="F33" s="9"/>
      <c r="G33" s="9">
        <f t="shared" ref="G33:G34" si="11">+F33*1.2</f>
        <v>0</v>
      </c>
      <c r="H33" s="9">
        <f t="shared" ref="H33:H34" si="12">+F33*E33</f>
        <v>0</v>
      </c>
      <c r="I33" s="9">
        <f t="shared" ref="I33:I34" si="13">+G33*E33</f>
        <v>0</v>
      </c>
    </row>
    <row r="34" spans="2:9" ht="75" x14ac:dyDescent="0.3">
      <c r="B34" s="38" t="s">
        <v>269</v>
      </c>
      <c r="C34" s="63" t="s">
        <v>232</v>
      </c>
      <c r="D34" s="26" t="s">
        <v>17</v>
      </c>
      <c r="E34" s="9">
        <v>2</v>
      </c>
      <c r="F34" s="9"/>
      <c r="G34" s="9">
        <f t="shared" si="11"/>
        <v>0</v>
      </c>
      <c r="H34" s="9">
        <f t="shared" si="12"/>
        <v>0</v>
      </c>
      <c r="I34" s="9">
        <f t="shared" si="13"/>
        <v>0</v>
      </c>
    </row>
    <row r="35" spans="2:9" ht="15" x14ac:dyDescent="0.25">
      <c r="B35" s="12" t="s">
        <v>255</v>
      </c>
      <c r="C35" s="65" t="s">
        <v>74</v>
      </c>
      <c r="D35" s="65"/>
      <c r="E35" s="65"/>
      <c r="F35" s="65"/>
      <c r="G35" s="65"/>
      <c r="H35" s="20">
        <f>SUM(H11:H34)</f>
        <v>0</v>
      </c>
      <c r="I35" s="20">
        <f>SUM(I11:I34)</f>
        <v>0</v>
      </c>
    </row>
    <row r="36" spans="2:9" ht="15" x14ac:dyDescent="0.25">
      <c r="B36" s="38"/>
      <c r="C36" s="64"/>
      <c r="D36" s="26"/>
      <c r="E36" s="22"/>
      <c r="F36" s="22"/>
      <c r="G36" s="22"/>
      <c r="H36" s="9"/>
      <c r="I36" s="9"/>
    </row>
    <row r="37" spans="2:9" ht="15" x14ac:dyDescent="0.25">
      <c r="B37" s="12" t="s">
        <v>270</v>
      </c>
      <c r="C37" s="56" t="s">
        <v>75</v>
      </c>
      <c r="D37" s="56"/>
      <c r="E37" s="57"/>
      <c r="F37" s="57"/>
      <c r="G37" s="57"/>
      <c r="H37" s="12"/>
      <c r="I37" s="12"/>
    </row>
    <row r="38" spans="2:9" ht="15" x14ac:dyDescent="0.25">
      <c r="B38" s="38"/>
      <c r="C38" s="64"/>
      <c r="D38" s="26"/>
      <c r="E38" s="22"/>
      <c r="F38" s="22"/>
      <c r="G38" s="22"/>
      <c r="H38" s="9"/>
      <c r="I38" s="9"/>
    </row>
    <row r="39" spans="2:9" ht="195" x14ac:dyDescent="0.3">
      <c r="B39" s="26" t="s">
        <v>271</v>
      </c>
      <c r="C39" s="64" t="s">
        <v>252</v>
      </c>
      <c r="D39" s="26" t="s">
        <v>11</v>
      </c>
      <c r="E39" s="9">
        <v>20</v>
      </c>
      <c r="F39" s="9"/>
      <c r="G39" s="9">
        <f>+F39*1.2</f>
        <v>0</v>
      </c>
      <c r="H39" s="9">
        <f>+F39*E39</f>
        <v>0</v>
      </c>
      <c r="I39" s="9">
        <f>+G39*E39</f>
        <v>0</v>
      </c>
    </row>
    <row r="40" spans="2:9" ht="135" x14ac:dyDescent="0.3">
      <c r="B40" s="26" t="s">
        <v>272</v>
      </c>
      <c r="C40" s="63" t="s">
        <v>233</v>
      </c>
      <c r="D40" s="26" t="s">
        <v>11</v>
      </c>
      <c r="E40" s="9">
        <v>20</v>
      </c>
      <c r="F40" s="9"/>
      <c r="G40" s="9">
        <f t="shared" ref="G40" si="14">+F40*1.2</f>
        <v>0</v>
      </c>
      <c r="H40" s="9">
        <f t="shared" ref="H40" si="15">+F40*E40</f>
        <v>0</v>
      </c>
      <c r="I40" s="9">
        <f t="shared" ref="I40" si="16">+G40*E40</f>
        <v>0</v>
      </c>
    </row>
    <row r="41" spans="2:9" ht="75" x14ac:dyDescent="0.3">
      <c r="B41" s="26" t="s">
        <v>273</v>
      </c>
      <c r="C41" s="63" t="s">
        <v>76</v>
      </c>
      <c r="D41" s="26" t="s">
        <v>11</v>
      </c>
      <c r="E41" s="9">
        <v>20</v>
      </c>
      <c r="F41" s="9"/>
      <c r="G41" s="9">
        <f t="shared" ref="G41:G43" si="17">+F41*1.2</f>
        <v>0</v>
      </c>
      <c r="H41" s="9">
        <f t="shared" ref="H41:H43" si="18">+F41*E41</f>
        <v>0</v>
      </c>
      <c r="I41" s="9">
        <f t="shared" ref="I41:I43" si="19">+G41*E41</f>
        <v>0</v>
      </c>
    </row>
    <row r="42" spans="2:9" ht="195" x14ac:dyDescent="0.3">
      <c r="B42" s="26" t="s">
        <v>274</v>
      </c>
      <c r="C42" s="64" t="s">
        <v>234</v>
      </c>
      <c r="D42" s="26" t="s">
        <v>11</v>
      </c>
      <c r="E42" s="9">
        <v>20</v>
      </c>
      <c r="F42" s="9"/>
      <c r="G42" s="9">
        <f t="shared" ref="G42" si="20">+F42*1.2</f>
        <v>0</v>
      </c>
      <c r="H42" s="9">
        <f t="shared" ref="H42" si="21">+F42*E42</f>
        <v>0</v>
      </c>
      <c r="I42" s="9">
        <f t="shared" ref="I42" si="22">+G42*E42</f>
        <v>0</v>
      </c>
    </row>
    <row r="43" spans="2:9" ht="165" x14ac:dyDescent="0.3">
      <c r="B43" s="26" t="s">
        <v>275</v>
      </c>
      <c r="C43" s="63" t="s">
        <v>77</v>
      </c>
      <c r="D43" s="26" t="s">
        <v>11</v>
      </c>
      <c r="E43" s="9">
        <v>10</v>
      </c>
      <c r="F43" s="9"/>
      <c r="G43" s="9">
        <f t="shared" si="17"/>
        <v>0</v>
      </c>
      <c r="H43" s="9">
        <f t="shared" si="18"/>
        <v>0</v>
      </c>
      <c r="I43" s="9">
        <f t="shared" si="19"/>
        <v>0</v>
      </c>
    </row>
    <row r="44" spans="2:9" ht="15" x14ac:dyDescent="0.25">
      <c r="B44" s="12" t="s">
        <v>270</v>
      </c>
      <c r="C44" s="65" t="s">
        <v>79</v>
      </c>
      <c r="D44" s="65"/>
      <c r="E44" s="65"/>
      <c r="F44" s="65"/>
      <c r="G44" s="65"/>
      <c r="H44" s="16">
        <f>SUM(H39:H43)</f>
        <v>0</v>
      </c>
      <c r="I44" s="16">
        <f>SUM(I39:I43)</f>
        <v>0</v>
      </c>
    </row>
    <row r="45" spans="2:9" x14ac:dyDescent="0.3">
      <c r="B45" s="26"/>
      <c r="C45" s="63"/>
      <c r="D45" s="26"/>
      <c r="E45" s="22"/>
      <c r="F45" s="22"/>
      <c r="G45" s="22"/>
      <c r="H45" s="9"/>
      <c r="I45" s="9"/>
    </row>
    <row r="46" spans="2:9" ht="15" x14ac:dyDescent="0.25">
      <c r="B46" s="12" t="s">
        <v>276</v>
      </c>
      <c r="C46" s="56" t="s">
        <v>78</v>
      </c>
      <c r="D46" s="56"/>
      <c r="E46" s="57"/>
      <c r="F46" s="57"/>
      <c r="G46" s="57"/>
      <c r="H46" s="12"/>
      <c r="I46" s="12"/>
    </row>
    <row r="47" spans="2:9" ht="15" x14ac:dyDescent="0.25">
      <c r="B47" s="8"/>
      <c r="C47" s="22"/>
      <c r="D47" s="22"/>
      <c r="E47" s="24"/>
      <c r="F47" s="24"/>
      <c r="G47" s="24"/>
      <c r="H47" s="8"/>
      <c r="I47" s="8"/>
    </row>
    <row r="48" spans="2:9" ht="120" x14ac:dyDescent="0.25">
      <c r="B48" s="26" t="s">
        <v>277</v>
      </c>
      <c r="C48" s="66" t="s">
        <v>80</v>
      </c>
      <c r="D48" s="26" t="s">
        <v>11</v>
      </c>
      <c r="E48" s="9">
        <v>5</v>
      </c>
      <c r="F48" s="9"/>
      <c r="G48" s="9">
        <f>+F48*1.2</f>
        <v>0</v>
      </c>
      <c r="H48" s="9">
        <f>+F48*E48</f>
        <v>0</v>
      </c>
      <c r="I48" s="9">
        <f>+G48*E48</f>
        <v>0</v>
      </c>
    </row>
    <row r="49" spans="2:9" ht="90" x14ac:dyDescent="0.25">
      <c r="B49" s="26" t="s">
        <v>278</v>
      </c>
      <c r="C49" s="67" t="s">
        <v>81</v>
      </c>
      <c r="D49" s="26"/>
      <c r="E49" s="9"/>
      <c r="F49" s="9"/>
      <c r="G49" s="9"/>
      <c r="H49" s="9"/>
      <c r="I49" s="9"/>
    </row>
    <row r="50" spans="2:9" ht="15" x14ac:dyDescent="0.25">
      <c r="B50" s="26"/>
      <c r="C50" s="68" t="s">
        <v>82</v>
      </c>
      <c r="D50" s="26" t="s">
        <v>11</v>
      </c>
      <c r="E50" s="9">
        <v>10</v>
      </c>
      <c r="F50" s="9"/>
      <c r="G50" s="9">
        <f t="shared" ref="G50:G64" si="23">+F50*1.2</f>
        <v>0</v>
      </c>
      <c r="H50" s="9">
        <f t="shared" ref="H50:H64" si="24">+F50*E50</f>
        <v>0</v>
      </c>
      <c r="I50" s="9">
        <f t="shared" ref="I50:I64" si="25">+G50*E50</f>
        <v>0</v>
      </c>
    </row>
    <row r="51" spans="2:9" ht="15" x14ac:dyDescent="0.25">
      <c r="B51" s="26"/>
      <c r="C51" s="68" t="s">
        <v>83</v>
      </c>
      <c r="D51" s="26" t="s">
        <v>11</v>
      </c>
      <c r="E51" s="9">
        <v>10</v>
      </c>
      <c r="F51" s="9"/>
      <c r="G51" s="9">
        <f t="shared" si="23"/>
        <v>0</v>
      </c>
      <c r="H51" s="9">
        <f t="shared" si="24"/>
        <v>0</v>
      </c>
      <c r="I51" s="9">
        <f t="shared" si="25"/>
        <v>0</v>
      </c>
    </row>
    <row r="52" spans="2:9" ht="15" x14ac:dyDescent="0.25">
      <c r="B52" s="26"/>
      <c r="C52" s="68" t="s">
        <v>84</v>
      </c>
      <c r="D52" s="26" t="s">
        <v>11</v>
      </c>
      <c r="E52" s="9">
        <v>10</v>
      </c>
      <c r="F52" s="9"/>
      <c r="G52" s="9">
        <f t="shared" si="23"/>
        <v>0</v>
      </c>
      <c r="H52" s="9">
        <f t="shared" si="24"/>
        <v>0</v>
      </c>
      <c r="I52" s="9">
        <f t="shared" si="25"/>
        <v>0</v>
      </c>
    </row>
    <row r="53" spans="2:9" ht="15" x14ac:dyDescent="0.25">
      <c r="B53" s="26"/>
      <c r="C53" s="68" t="s">
        <v>85</v>
      </c>
      <c r="D53" s="26" t="s">
        <v>11</v>
      </c>
      <c r="E53" s="9">
        <v>10</v>
      </c>
      <c r="F53" s="9"/>
      <c r="G53" s="9">
        <f t="shared" si="23"/>
        <v>0</v>
      </c>
      <c r="H53" s="9">
        <f t="shared" si="24"/>
        <v>0</v>
      </c>
      <c r="I53" s="9">
        <f t="shared" si="25"/>
        <v>0</v>
      </c>
    </row>
    <row r="54" spans="2:9" ht="15" x14ac:dyDescent="0.25">
      <c r="B54" s="26"/>
      <c r="C54" s="68" t="s">
        <v>86</v>
      </c>
      <c r="D54" s="26" t="s">
        <v>11</v>
      </c>
      <c r="E54" s="9">
        <v>10</v>
      </c>
      <c r="F54" s="9"/>
      <c r="G54" s="9">
        <f t="shared" si="23"/>
        <v>0</v>
      </c>
      <c r="H54" s="9">
        <f t="shared" si="24"/>
        <v>0</v>
      </c>
      <c r="I54" s="9">
        <f t="shared" si="25"/>
        <v>0</v>
      </c>
    </row>
    <row r="55" spans="2:9" ht="135" x14ac:dyDescent="0.25">
      <c r="B55" s="26" t="s">
        <v>279</v>
      </c>
      <c r="C55" s="67" t="s">
        <v>235</v>
      </c>
      <c r="D55" s="26" t="s">
        <v>11</v>
      </c>
      <c r="E55" s="9">
        <v>5</v>
      </c>
      <c r="F55" s="9"/>
      <c r="G55" s="9">
        <f t="shared" ref="G55" si="26">+F55*1.2</f>
        <v>0</v>
      </c>
      <c r="H55" s="9">
        <f t="shared" ref="H55" si="27">+F55*E55</f>
        <v>0</v>
      </c>
      <c r="I55" s="9">
        <f t="shared" ref="I55" si="28">+G55*E55</f>
        <v>0</v>
      </c>
    </row>
    <row r="56" spans="2:9" ht="120" x14ac:dyDescent="0.25">
      <c r="B56" s="26" t="s">
        <v>280</v>
      </c>
      <c r="C56" s="67" t="s">
        <v>87</v>
      </c>
      <c r="D56" s="26"/>
      <c r="E56" s="9"/>
      <c r="F56" s="9"/>
      <c r="G56" s="9"/>
      <c r="H56" s="9"/>
      <c r="I56" s="9"/>
    </row>
    <row r="57" spans="2:9" ht="15" x14ac:dyDescent="0.25">
      <c r="B57" s="26"/>
      <c r="C57" s="68" t="s">
        <v>88</v>
      </c>
      <c r="D57" s="26" t="s">
        <v>11</v>
      </c>
      <c r="E57" s="9">
        <v>15</v>
      </c>
      <c r="F57" s="9"/>
      <c r="G57" s="9">
        <f t="shared" si="23"/>
        <v>0</v>
      </c>
      <c r="H57" s="9">
        <f t="shared" si="24"/>
        <v>0</v>
      </c>
      <c r="I57" s="9">
        <f t="shared" si="25"/>
        <v>0</v>
      </c>
    </row>
    <row r="58" spans="2:9" ht="15" x14ac:dyDescent="0.25">
      <c r="B58" s="26"/>
      <c r="C58" s="68" t="s">
        <v>89</v>
      </c>
      <c r="D58" s="26" t="s">
        <v>11</v>
      </c>
      <c r="E58" s="9">
        <v>15</v>
      </c>
      <c r="F58" s="9"/>
      <c r="G58" s="9">
        <f t="shared" si="23"/>
        <v>0</v>
      </c>
      <c r="H58" s="9">
        <f t="shared" si="24"/>
        <v>0</v>
      </c>
      <c r="I58" s="9">
        <f t="shared" si="25"/>
        <v>0</v>
      </c>
    </row>
    <row r="59" spans="2:9" ht="135" x14ac:dyDescent="0.25">
      <c r="B59" s="26" t="s">
        <v>281</v>
      </c>
      <c r="C59" s="67" t="s">
        <v>93</v>
      </c>
      <c r="D59" s="26"/>
      <c r="E59" s="9"/>
      <c r="F59" s="9"/>
      <c r="G59" s="9"/>
      <c r="H59" s="9"/>
      <c r="I59" s="9"/>
    </row>
    <row r="60" spans="2:9" ht="15" x14ac:dyDescent="0.25">
      <c r="B60" s="26"/>
      <c r="C60" s="68" t="s">
        <v>94</v>
      </c>
      <c r="D60" s="26" t="s">
        <v>11</v>
      </c>
      <c r="E60" s="9">
        <v>10</v>
      </c>
      <c r="F60" s="9"/>
      <c r="G60" s="9">
        <f t="shared" si="23"/>
        <v>0</v>
      </c>
      <c r="H60" s="9">
        <f t="shared" si="24"/>
        <v>0</v>
      </c>
      <c r="I60" s="9">
        <f t="shared" si="25"/>
        <v>0</v>
      </c>
    </row>
    <row r="61" spans="2:9" ht="15" x14ac:dyDescent="0.25">
      <c r="B61" s="26"/>
      <c r="C61" s="68" t="s">
        <v>95</v>
      </c>
      <c r="D61" s="26" t="s">
        <v>25</v>
      </c>
      <c r="E61" s="9">
        <v>10</v>
      </c>
      <c r="F61" s="9"/>
      <c r="G61" s="9">
        <f t="shared" si="23"/>
        <v>0</v>
      </c>
      <c r="H61" s="9">
        <f t="shared" si="24"/>
        <v>0</v>
      </c>
      <c r="I61" s="9">
        <f t="shared" si="25"/>
        <v>0</v>
      </c>
    </row>
    <row r="62" spans="2:9" ht="90" x14ac:dyDescent="0.25">
      <c r="B62" s="26" t="s">
        <v>282</v>
      </c>
      <c r="C62" s="67" t="s">
        <v>96</v>
      </c>
      <c r="D62" s="26"/>
      <c r="E62" s="24"/>
      <c r="F62" s="24"/>
      <c r="G62" s="9"/>
      <c r="H62" s="9"/>
      <c r="I62" s="9"/>
    </row>
    <row r="63" spans="2:9" ht="15" x14ac:dyDescent="0.25">
      <c r="B63" s="26"/>
      <c r="C63" s="68" t="s">
        <v>97</v>
      </c>
      <c r="D63" s="26" t="s">
        <v>11</v>
      </c>
      <c r="E63" s="9">
        <v>20</v>
      </c>
      <c r="F63" s="9"/>
      <c r="G63" s="9">
        <f t="shared" si="23"/>
        <v>0</v>
      </c>
      <c r="H63" s="9">
        <f t="shared" si="24"/>
        <v>0</v>
      </c>
      <c r="I63" s="9">
        <f t="shared" si="25"/>
        <v>0</v>
      </c>
    </row>
    <row r="64" spans="2:9" ht="15" x14ac:dyDescent="0.25">
      <c r="B64" s="26"/>
      <c r="C64" s="68" t="s">
        <v>98</v>
      </c>
      <c r="D64" s="26" t="s">
        <v>11</v>
      </c>
      <c r="E64" s="9">
        <v>20</v>
      </c>
      <c r="F64" s="9"/>
      <c r="G64" s="9">
        <f t="shared" si="23"/>
        <v>0</v>
      </c>
      <c r="H64" s="9">
        <f t="shared" si="24"/>
        <v>0</v>
      </c>
      <c r="I64" s="9">
        <f t="shared" si="25"/>
        <v>0</v>
      </c>
    </row>
    <row r="65" spans="2:9" ht="105" x14ac:dyDescent="0.25">
      <c r="B65" s="26" t="s">
        <v>283</v>
      </c>
      <c r="C65" s="69" t="s">
        <v>238</v>
      </c>
      <c r="D65" s="26" t="s">
        <v>11</v>
      </c>
      <c r="E65" s="9">
        <v>15</v>
      </c>
      <c r="F65" s="9"/>
      <c r="G65" s="9">
        <f t="shared" ref="G65" si="29">+F65*1.2</f>
        <v>0</v>
      </c>
      <c r="H65" s="9">
        <f t="shared" ref="H65" si="30">+F65*E65</f>
        <v>0</v>
      </c>
      <c r="I65" s="9">
        <f t="shared" ref="I65" si="31">+G65*E65</f>
        <v>0</v>
      </c>
    </row>
    <row r="66" spans="2:9" ht="15" x14ac:dyDescent="0.25">
      <c r="B66" s="12" t="s">
        <v>276</v>
      </c>
      <c r="C66" s="70" t="s">
        <v>99</v>
      </c>
      <c r="D66" s="65"/>
      <c r="E66" s="65"/>
      <c r="F66" s="65"/>
      <c r="G66" s="65"/>
      <c r="H66" s="16">
        <f>SUM(H48:H65)</f>
        <v>0</v>
      </c>
      <c r="I66" s="16">
        <f>SUM(I48:I65)</f>
        <v>0</v>
      </c>
    </row>
    <row r="67" spans="2:9" ht="15" x14ac:dyDescent="0.25">
      <c r="B67" s="26"/>
      <c r="C67" s="68"/>
      <c r="D67" s="26"/>
      <c r="E67" s="24"/>
      <c r="F67" s="24"/>
      <c r="G67" s="24"/>
      <c r="H67" s="8"/>
      <c r="I67" s="8"/>
    </row>
    <row r="68" spans="2:9" ht="15" x14ac:dyDescent="0.25">
      <c r="B68" s="26"/>
      <c r="C68" s="67"/>
      <c r="D68" s="26"/>
      <c r="E68" s="24"/>
      <c r="F68" s="24"/>
      <c r="G68" s="24"/>
      <c r="H68" s="8"/>
      <c r="I68" s="8"/>
    </row>
    <row r="69" spans="2:9" ht="15" x14ac:dyDescent="0.25">
      <c r="B69" s="12" t="s">
        <v>754</v>
      </c>
      <c r="C69" s="56" t="s">
        <v>103</v>
      </c>
      <c r="D69" s="56"/>
      <c r="E69" s="57"/>
      <c r="F69" s="57"/>
      <c r="G69" s="57"/>
      <c r="H69" s="12"/>
      <c r="I69" s="12"/>
    </row>
    <row r="70" spans="2:9" ht="15" x14ac:dyDescent="0.25">
      <c r="B70" s="26"/>
      <c r="C70" s="67"/>
      <c r="D70" s="26"/>
      <c r="E70" s="24"/>
      <c r="F70" s="24"/>
      <c r="G70" s="24"/>
      <c r="H70" s="8"/>
      <c r="I70" s="8"/>
    </row>
    <row r="71" spans="2:9" ht="105" x14ac:dyDescent="0.25">
      <c r="B71" s="26" t="s">
        <v>755</v>
      </c>
      <c r="C71" s="67" t="s">
        <v>104</v>
      </c>
      <c r="D71" s="26"/>
      <c r="E71" s="24"/>
      <c r="F71" s="24"/>
      <c r="G71" s="24"/>
      <c r="H71" s="8"/>
      <c r="I71" s="8"/>
    </row>
    <row r="72" spans="2:9" ht="15" x14ac:dyDescent="0.25">
      <c r="B72" s="26"/>
      <c r="C72" s="71" t="s">
        <v>105</v>
      </c>
      <c r="D72" s="26" t="s">
        <v>17</v>
      </c>
      <c r="E72" s="25">
        <v>5</v>
      </c>
      <c r="F72" s="25"/>
      <c r="G72" s="25">
        <f>+F72*1.2</f>
        <v>0</v>
      </c>
      <c r="H72" s="25">
        <f>+F72*E72</f>
        <v>0</v>
      </c>
      <c r="I72" s="25">
        <f>+G72*E72</f>
        <v>0</v>
      </c>
    </row>
    <row r="73" spans="2:9" ht="15" x14ac:dyDescent="0.25">
      <c r="B73" s="26"/>
      <c r="C73" s="68" t="s">
        <v>106</v>
      </c>
      <c r="D73" s="26" t="s">
        <v>17</v>
      </c>
      <c r="E73" s="25">
        <v>5</v>
      </c>
      <c r="F73" s="25"/>
      <c r="G73" s="25">
        <f t="shared" ref="G73:G81" si="32">+F73*1.2</f>
        <v>0</v>
      </c>
      <c r="H73" s="25">
        <f t="shared" ref="H73:H81" si="33">+F73*E73</f>
        <v>0</v>
      </c>
      <c r="I73" s="25">
        <f t="shared" ref="I73:I81" si="34">+G73*E73</f>
        <v>0</v>
      </c>
    </row>
    <row r="74" spans="2:9" ht="15" x14ac:dyDescent="0.25">
      <c r="B74" s="26"/>
      <c r="C74" s="68" t="s">
        <v>107</v>
      </c>
      <c r="D74" s="26" t="s">
        <v>17</v>
      </c>
      <c r="E74" s="25">
        <v>5</v>
      </c>
      <c r="F74" s="25"/>
      <c r="G74" s="25">
        <f t="shared" si="32"/>
        <v>0</v>
      </c>
      <c r="H74" s="25">
        <f t="shared" si="33"/>
        <v>0</v>
      </c>
      <c r="I74" s="25">
        <f t="shared" si="34"/>
        <v>0</v>
      </c>
    </row>
    <row r="75" spans="2:9" ht="15" x14ac:dyDescent="0.25">
      <c r="B75" s="26"/>
      <c r="C75" s="68" t="s">
        <v>108</v>
      </c>
      <c r="D75" s="26" t="s">
        <v>17</v>
      </c>
      <c r="E75" s="25">
        <v>5</v>
      </c>
      <c r="F75" s="25"/>
      <c r="G75" s="25">
        <f t="shared" si="32"/>
        <v>0</v>
      </c>
      <c r="H75" s="25">
        <f t="shared" si="33"/>
        <v>0</v>
      </c>
      <c r="I75" s="25">
        <f t="shared" si="34"/>
        <v>0</v>
      </c>
    </row>
    <row r="76" spans="2:9" ht="15" x14ac:dyDescent="0.25">
      <c r="B76" s="26"/>
      <c r="C76" s="68" t="s">
        <v>109</v>
      </c>
      <c r="D76" s="26" t="s">
        <v>17</v>
      </c>
      <c r="E76" s="25">
        <v>5</v>
      </c>
      <c r="F76" s="25"/>
      <c r="G76" s="25">
        <f t="shared" si="32"/>
        <v>0</v>
      </c>
      <c r="H76" s="25">
        <f t="shared" si="33"/>
        <v>0</v>
      </c>
      <c r="I76" s="25">
        <f t="shared" si="34"/>
        <v>0</v>
      </c>
    </row>
    <row r="77" spans="2:9" ht="135" x14ac:dyDescent="0.25">
      <c r="B77" s="26" t="s">
        <v>756</v>
      </c>
      <c r="C77" s="67" t="s">
        <v>110</v>
      </c>
      <c r="D77" s="26"/>
      <c r="E77" s="25"/>
      <c r="F77" s="25"/>
      <c r="G77" s="25"/>
      <c r="H77" s="25"/>
      <c r="I77" s="25"/>
    </row>
    <row r="78" spans="2:9" x14ac:dyDescent="0.25">
      <c r="B78" s="26"/>
      <c r="C78" s="72" t="s">
        <v>111</v>
      </c>
      <c r="D78" s="26" t="s">
        <v>17</v>
      </c>
      <c r="E78" s="25">
        <v>5</v>
      </c>
      <c r="F78" s="25"/>
      <c r="G78" s="25">
        <f t="shared" si="32"/>
        <v>0</v>
      </c>
      <c r="H78" s="25">
        <f t="shared" si="33"/>
        <v>0</v>
      </c>
      <c r="I78" s="25">
        <f t="shared" si="34"/>
        <v>0</v>
      </c>
    </row>
    <row r="79" spans="2:9" x14ac:dyDescent="0.25">
      <c r="B79" s="26"/>
      <c r="C79" s="72" t="s">
        <v>112</v>
      </c>
      <c r="D79" s="26" t="s">
        <v>17</v>
      </c>
      <c r="E79" s="25">
        <v>5</v>
      </c>
      <c r="F79" s="25"/>
      <c r="G79" s="25">
        <f t="shared" si="32"/>
        <v>0</v>
      </c>
      <c r="H79" s="25">
        <f t="shared" si="33"/>
        <v>0</v>
      </c>
      <c r="I79" s="25">
        <f t="shared" si="34"/>
        <v>0</v>
      </c>
    </row>
    <row r="80" spans="2:9" x14ac:dyDescent="0.25">
      <c r="B80" s="26"/>
      <c r="C80" s="72" t="s">
        <v>113</v>
      </c>
      <c r="D80" s="26" t="s">
        <v>17</v>
      </c>
      <c r="E80" s="25">
        <v>5</v>
      </c>
      <c r="F80" s="25"/>
      <c r="G80" s="25">
        <f t="shared" si="32"/>
        <v>0</v>
      </c>
      <c r="H80" s="25">
        <f t="shared" si="33"/>
        <v>0</v>
      </c>
      <c r="I80" s="25">
        <f t="shared" si="34"/>
        <v>0</v>
      </c>
    </row>
    <row r="81" spans="1:9" x14ac:dyDescent="0.25">
      <c r="B81" s="26"/>
      <c r="C81" s="72" t="s">
        <v>114</v>
      </c>
      <c r="D81" s="26" t="s">
        <v>17</v>
      </c>
      <c r="E81" s="25">
        <v>5</v>
      </c>
      <c r="F81" s="25"/>
      <c r="G81" s="25">
        <f t="shared" si="32"/>
        <v>0</v>
      </c>
      <c r="H81" s="25">
        <f t="shared" si="33"/>
        <v>0</v>
      </c>
      <c r="I81" s="25">
        <f t="shared" si="34"/>
        <v>0</v>
      </c>
    </row>
    <row r="82" spans="1:9" ht="135" x14ac:dyDescent="0.25">
      <c r="B82" s="26" t="s">
        <v>757</v>
      </c>
      <c r="C82" s="67" t="s">
        <v>253</v>
      </c>
      <c r="D82" s="26" t="s">
        <v>25</v>
      </c>
      <c r="E82" s="25">
        <v>15</v>
      </c>
      <c r="F82" s="25"/>
      <c r="G82" s="25">
        <f t="shared" ref="G82" si="35">+F82*1.2</f>
        <v>0</v>
      </c>
      <c r="H82" s="25">
        <f t="shared" ref="H82" si="36">+F82*E82</f>
        <v>0</v>
      </c>
      <c r="I82" s="25">
        <f t="shared" ref="I82" si="37">+G82*E82</f>
        <v>0</v>
      </c>
    </row>
    <row r="83" spans="1:9" ht="135" x14ac:dyDescent="0.25">
      <c r="B83" s="26" t="s">
        <v>758</v>
      </c>
      <c r="C83" s="67" t="s">
        <v>236</v>
      </c>
      <c r="D83" s="26" t="s">
        <v>25</v>
      </c>
      <c r="E83" s="25">
        <v>10</v>
      </c>
      <c r="F83" s="25"/>
      <c r="G83" s="25">
        <f t="shared" ref="G83" si="38">+F83*1.2</f>
        <v>0</v>
      </c>
      <c r="H83" s="25">
        <f t="shared" ref="H83" si="39">+F83*E83</f>
        <v>0</v>
      </c>
      <c r="I83" s="25">
        <f t="shared" ref="I83" si="40">+G83*E83</f>
        <v>0</v>
      </c>
    </row>
    <row r="84" spans="1:9" ht="120" x14ac:dyDescent="0.25">
      <c r="B84" s="26" t="s">
        <v>759</v>
      </c>
      <c r="C84" s="67" t="s">
        <v>237</v>
      </c>
      <c r="D84" s="26" t="s">
        <v>11</v>
      </c>
      <c r="E84" s="25">
        <v>5</v>
      </c>
      <c r="F84" s="25"/>
      <c r="G84" s="25">
        <f t="shared" ref="G84" si="41">+F84*1.2</f>
        <v>0</v>
      </c>
      <c r="H84" s="25">
        <f t="shared" ref="H84" si="42">+F84*E84</f>
        <v>0</v>
      </c>
      <c r="I84" s="25">
        <f t="shared" ref="I84" si="43">+G84*E84</f>
        <v>0</v>
      </c>
    </row>
    <row r="85" spans="1:9" ht="15" x14ac:dyDescent="0.25">
      <c r="B85" s="12" t="s">
        <v>754</v>
      </c>
      <c r="C85" s="56" t="s">
        <v>115</v>
      </c>
      <c r="D85" s="56"/>
      <c r="E85" s="56"/>
      <c r="F85" s="56"/>
      <c r="G85" s="56"/>
      <c r="H85" s="20">
        <f>SUM(H71:H84)</f>
        <v>0</v>
      </c>
      <c r="I85" s="20">
        <f>SUM(I71:I84)</f>
        <v>0</v>
      </c>
    </row>
    <row r="86" spans="1:9" ht="15" x14ac:dyDescent="0.25">
      <c r="B86" s="8"/>
      <c r="C86" s="22"/>
      <c r="D86" s="22"/>
      <c r="E86" s="22"/>
      <c r="F86" s="22"/>
      <c r="G86" s="22"/>
      <c r="H86" s="19"/>
      <c r="I86" s="19"/>
    </row>
    <row r="87" spans="1:9" x14ac:dyDescent="0.25">
      <c r="B87" s="11" t="s">
        <v>0</v>
      </c>
      <c r="C87" s="73" t="s">
        <v>254</v>
      </c>
      <c r="D87" s="73"/>
      <c r="E87" s="73"/>
      <c r="F87" s="73"/>
      <c r="G87" s="73"/>
      <c r="H87" s="44">
        <f>SUM(H85,H66,H44,H35)</f>
        <v>0</v>
      </c>
      <c r="I87" s="44">
        <f>SUM(I85,I66,I44,I35)</f>
        <v>0</v>
      </c>
    </row>
    <row r="88" spans="1:9" x14ac:dyDescent="0.25">
      <c r="B88" s="74"/>
      <c r="C88" s="75"/>
      <c r="D88" s="75"/>
      <c r="E88" s="75"/>
      <c r="F88" s="75"/>
      <c r="G88" s="75"/>
      <c r="H88" s="19"/>
      <c r="I88" s="19"/>
    </row>
    <row r="89" spans="1:9" ht="15" x14ac:dyDescent="0.25">
      <c r="B89" s="11" t="s">
        <v>13</v>
      </c>
      <c r="C89" s="54" t="s">
        <v>29</v>
      </c>
      <c r="D89" s="54"/>
      <c r="E89" s="54"/>
      <c r="F89" s="54"/>
      <c r="G89" s="54"/>
      <c r="H89" s="54"/>
      <c r="I89" s="54"/>
    </row>
    <row r="90" spans="1:9" ht="15" x14ac:dyDescent="0.25">
      <c r="B90" s="8"/>
      <c r="C90" s="22"/>
      <c r="D90" s="22"/>
      <c r="E90" s="24"/>
      <c r="F90" s="24"/>
      <c r="G90" s="24"/>
      <c r="H90" s="8"/>
      <c r="I90" s="8"/>
    </row>
    <row r="91" spans="1:9" ht="15" x14ac:dyDescent="0.25">
      <c r="A91" s="131"/>
      <c r="B91" s="26"/>
      <c r="C91" s="76"/>
      <c r="D91" s="26"/>
      <c r="E91" s="27"/>
      <c r="F91" s="19"/>
      <c r="G91" s="19"/>
      <c r="H91" s="19"/>
      <c r="I91" s="19"/>
    </row>
    <row r="92" spans="1:9" ht="15" x14ac:dyDescent="0.25">
      <c r="A92" s="131"/>
      <c r="B92" s="12" t="s">
        <v>765</v>
      </c>
      <c r="C92" s="56" t="s">
        <v>120</v>
      </c>
      <c r="D92" s="56"/>
      <c r="E92" s="57"/>
      <c r="F92" s="57"/>
      <c r="G92" s="57"/>
      <c r="H92" s="12"/>
      <c r="I92" s="12"/>
    </row>
    <row r="93" spans="1:9" ht="15" x14ac:dyDescent="0.25">
      <c r="A93" s="45"/>
      <c r="B93" s="26"/>
      <c r="C93" s="76"/>
      <c r="D93" s="26"/>
      <c r="E93" s="27"/>
      <c r="F93" s="19"/>
      <c r="G93" s="19"/>
      <c r="H93" s="19"/>
      <c r="I93" s="19"/>
    </row>
    <row r="94" spans="1:9" ht="180" x14ac:dyDescent="0.25">
      <c r="B94" s="26" t="s">
        <v>766</v>
      </c>
      <c r="C94" s="76" t="s">
        <v>761</v>
      </c>
      <c r="D94" s="26" t="s">
        <v>65</v>
      </c>
      <c r="E94" s="19">
        <v>1</v>
      </c>
      <c r="F94" s="19"/>
      <c r="G94" s="19">
        <f>+F94*1.2</f>
        <v>0</v>
      </c>
      <c r="H94" s="19">
        <f>+F94*E94</f>
        <v>0</v>
      </c>
      <c r="I94" s="19">
        <f>+G94*E94</f>
        <v>0</v>
      </c>
    </row>
    <row r="95" spans="1:9" ht="120" x14ac:dyDescent="0.25">
      <c r="B95" s="26" t="s">
        <v>767</v>
      </c>
      <c r="C95" s="76" t="s">
        <v>762</v>
      </c>
      <c r="D95" s="26" t="s">
        <v>121</v>
      </c>
      <c r="E95" s="19">
        <v>5</v>
      </c>
      <c r="F95" s="19"/>
      <c r="G95" s="19">
        <f t="shared" ref="G95" si="44">+F95*1.2</f>
        <v>0</v>
      </c>
      <c r="H95" s="19">
        <f t="shared" ref="H95" si="45">+F95*E95</f>
        <v>0</v>
      </c>
      <c r="I95" s="19">
        <f t="shared" ref="I95" si="46">+G95*E95</f>
        <v>0</v>
      </c>
    </row>
    <row r="96" spans="1:9" ht="150" x14ac:dyDescent="0.25">
      <c r="B96" s="26" t="s">
        <v>768</v>
      </c>
      <c r="C96" s="76" t="s">
        <v>122</v>
      </c>
      <c r="D96" s="26" t="s">
        <v>11</v>
      </c>
      <c r="E96" s="19">
        <v>5</v>
      </c>
      <c r="F96" s="19"/>
      <c r="G96" s="19">
        <f t="shared" ref="G96" si="47">+F96*1.2</f>
        <v>0</v>
      </c>
      <c r="H96" s="19">
        <f t="shared" ref="H96" si="48">+F96*E96</f>
        <v>0</v>
      </c>
      <c r="I96" s="19">
        <f t="shared" ref="I96" si="49">+G96*E96</f>
        <v>0</v>
      </c>
    </row>
    <row r="97" spans="2:9" ht="135" x14ac:dyDescent="0.25">
      <c r="B97" s="26" t="s">
        <v>769</v>
      </c>
      <c r="C97" s="76" t="s">
        <v>123</v>
      </c>
      <c r="D97" s="26" t="s">
        <v>11</v>
      </c>
      <c r="E97" s="27">
        <v>5</v>
      </c>
      <c r="F97" s="19"/>
      <c r="G97" s="19">
        <f t="shared" ref="G97" si="50">+F97*1.2</f>
        <v>0</v>
      </c>
      <c r="H97" s="19">
        <f t="shared" ref="H97" si="51">+F97*E97</f>
        <v>0</v>
      </c>
      <c r="I97" s="19">
        <f t="shared" ref="I97" si="52">+G97*E97</f>
        <v>0</v>
      </c>
    </row>
    <row r="98" spans="2:9" ht="15" x14ac:dyDescent="0.25">
      <c r="B98" s="12" t="s">
        <v>765</v>
      </c>
      <c r="C98" s="56" t="s">
        <v>124</v>
      </c>
      <c r="D98" s="56"/>
      <c r="E98" s="56"/>
      <c r="F98" s="56"/>
      <c r="G98" s="56"/>
      <c r="H98" s="16">
        <f>SUM(H94:H97)</f>
        <v>0</v>
      </c>
      <c r="I98" s="16">
        <f>SUM(I94:I97)</f>
        <v>0</v>
      </c>
    </row>
    <row r="99" spans="2:9" ht="15" x14ac:dyDescent="0.25">
      <c r="B99" s="26"/>
      <c r="C99" s="76"/>
      <c r="D99" s="26"/>
      <c r="E99" s="27"/>
      <c r="F99" s="19"/>
      <c r="G99" s="19"/>
      <c r="H99" s="19"/>
      <c r="I99" s="19"/>
    </row>
    <row r="100" spans="2:9" ht="15" x14ac:dyDescent="0.25">
      <c r="B100" s="26"/>
      <c r="C100" s="77"/>
      <c r="D100" s="77"/>
      <c r="E100" s="77"/>
      <c r="F100" s="77"/>
      <c r="G100" s="77"/>
      <c r="H100" s="77"/>
      <c r="I100" s="19"/>
    </row>
    <row r="101" spans="2:9" ht="15" x14ac:dyDescent="0.25">
      <c r="B101" s="26"/>
      <c r="C101" s="26"/>
      <c r="D101" s="26"/>
      <c r="E101" s="26"/>
      <c r="F101" s="26"/>
      <c r="G101" s="26"/>
      <c r="H101" s="26"/>
      <c r="I101" s="26"/>
    </row>
    <row r="102" spans="2:9" ht="15" x14ac:dyDescent="0.25">
      <c r="B102" s="12" t="s">
        <v>770</v>
      </c>
      <c r="C102" s="56" t="s">
        <v>126</v>
      </c>
      <c r="D102" s="56"/>
      <c r="E102" s="57"/>
      <c r="F102" s="57"/>
      <c r="G102" s="57"/>
      <c r="H102" s="12"/>
      <c r="I102" s="12"/>
    </row>
    <row r="103" spans="2:9" ht="15" x14ac:dyDescent="0.25">
      <c r="B103" s="26"/>
      <c r="C103" s="26"/>
      <c r="D103" s="26"/>
      <c r="E103" s="26"/>
      <c r="F103" s="26"/>
      <c r="G103" s="26"/>
      <c r="H103" s="26"/>
      <c r="I103" s="26"/>
    </row>
    <row r="104" spans="2:9" ht="105" x14ac:dyDescent="0.25">
      <c r="B104" s="26" t="s">
        <v>771</v>
      </c>
      <c r="C104" s="78" t="s">
        <v>127</v>
      </c>
      <c r="D104" s="26" t="s">
        <v>11</v>
      </c>
      <c r="E104" s="19">
        <v>5</v>
      </c>
      <c r="F104" s="19"/>
      <c r="G104" s="19">
        <f>+F104*1.2</f>
        <v>0</v>
      </c>
      <c r="H104" s="19">
        <f>+F104*E104</f>
        <v>0</v>
      </c>
      <c r="I104" s="19">
        <f>+G104*E104</f>
        <v>0</v>
      </c>
    </row>
    <row r="105" spans="2:9" ht="150" x14ac:dyDescent="0.25">
      <c r="B105" s="26" t="s">
        <v>772</v>
      </c>
      <c r="C105" s="78" t="s">
        <v>128</v>
      </c>
      <c r="D105" s="26" t="s">
        <v>11</v>
      </c>
      <c r="E105" s="19">
        <v>5</v>
      </c>
      <c r="F105" s="19"/>
      <c r="G105" s="19">
        <f>+F105*1.2</f>
        <v>0</v>
      </c>
      <c r="H105" s="19">
        <f>+F105*E105</f>
        <v>0</v>
      </c>
      <c r="I105" s="19">
        <f>+G105*E105</f>
        <v>0</v>
      </c>
    </row>
    <row r="106" spans="2:9" ht="120" x14ac:dyDescent="0.25">
      <c r="B106" s="26" t="s">
        <v>773</v>
      </c>
      <c r="C106" s="78" t="s">
        <v>129</v>
      </c>
      <c r="D106" s="26"/>
      <c r="E106" s="19"/>
      <c r="F106" s="19"/>
      <c r="G106" s="19"/>
      <c r="H106" s="19"/>
      <c r="I106" s="19"/>
    </row>
    <row r="107" spans="2:9" ht="15" x14ac:dyDescent="0.25">
      <c r="B107" s="26"/>
      <c r="C107" s="79" t="s">
        <v>130</v>
      </c>
      <c r="D107" s="26" t="s">
        <v>11</v>
      </c>
      <c r="E107" s="19">
        <v>10</v>
      </c>
      <c r="F107" s="19"/>
      <c r="G107" s="19">
        <f t="shared" ref="G107:G122" si="53">+F107*1.2</f>
        <v>0</v>
      </c>
      <c r="H107" s="19">
        <f t="shared" ref="H107:H122" si="54">+F107*E107</f>
        <v>0</v>
      </c>
      <c r="I107" s="19">
        <f t="shared" ref="I107:I122" si="55">+G107*E107</f>
        <v>0</v>
      </c>
    </row>
    <row r="108" spans="2:9" ht="15" x14ac:dyDescent="0.25">
      <c r="B108" s="26"/>
      <c r="C108" s="79" t="s">
        <v>131</v>
      </c>
      <c r="D108" s="26" t="s">
        <v>11</v>
      </c>
      <c r="E108" s="19">
        <v>10</v>
      </c>
      <c r="F108" s="19"/>
      <c r="G108" s="19">
        <f t="shared" si="53"/>
        <v>0</v>
      </c>
      <c r="H108" s="19">
        <f t="shared" si="54"/>
        <v>0</v>
      </c>
      <c r="I108" s="19">
        <f t="shared" si="55"/>
        <v>0</v>
      </c>
    </row>
    <row r="109" spans="2:9" ht="15" x14ac:dyDescent="0.25">
      <c r="B109" s="26"/>
      <c r="C109" s="79" t="s">
        <v>100</v>
      </c>
      <c r="D109" s="26" t="s">
        <v>11</v>
      </c>
      <c r="E109" s="19">
        <v>10</v>
      </c>
      <c r="F109" s="19"/>
      <c r="G109" s="19">
        <f t="shared" si="53"/>
        <v>0</v>
      </c>
      <c r="H109" s="19">
        <f t="shared" si="54"/>
        <v>0</v>
      </c>
      <c r="I109" s="19">
        <f t="shared" si="55"/>
        <v>0</v>
      </c>
    </row>
    <row r="110" spans="2:9" ht="15" x14ac:dyDescent="0.25">
      <c r="B110" s="26"/>
      <c r="C110" s="79" t="s">
        <v>101</v>
      </c>
      <c r="D110" s="26" t="s">
        <v>11</v>
      </c>
      <c r="E110" s="19">
        <v>10</v>
      </c>
      <c r="F110" s="19"/>
      <c r="G110" s="19">
        <f t="shared" si="53"/>
        <v>0</v>
      </c>
      <c r="H110" s="19">
        <f t="shared" si="54"/>
        <v>0</v>
      </c>
      <c r="I110" s="19">
        <f t="shared" si="55"/>
        <v>0</v>
      </c>
    </row>
    <row r="111" spans="2:9" ht="409.5" x14ac:dyDescent="0.25">
      <c r="B111" s="26" t="s">
        <v>774</v>
      </c>
      <c r="C111" s="80" t="s">
        <v>152</v>
      </c>
      <c r="D111" s="26"/>
      <c r="E111" s="19"/>
      <c r="F111" s="19"/>
      <c r="G111" s="19"/>
      <c r="H111" s="19"/>
      <c r="I111" s="19"/>
    </row>
    <row r="112" spans="2:9" ht="15" x14ac:dyDescent="0.25">
      <c r="B112" s="26"/>
      <c r="C112" s="79" t="s">
        <v>132</v>
      </c>
      <c r="D112" s="26" t="s">
        <v>11</v>
      </c>
      <c r="E112" s="19">
        <v>10</v>
      </c>
      <c r="F112" s="19"/>
      <c r="G112" s="19">
        <f t="shared" si="53"/>
        <v>0</v>
      </c>
      <c r="H112" s="19">
        <f t="shared" si="54"/>
        <v>0</v>
      </c>
      <c r="I112" s="19">
        <f t="shared" si="55"/>
        <v>0</v>
      </c>
    </row>
    <row r="113" spans="2:9" ht="15" x14ac:dyDescent="0.25">
      <c r="B113" s="26"/>
      <c r="C113" s="79" t="s">
        <v>130</v>
      </c>
      <c r="D113" s="26" t="s">
        <v>11</v>
      </c>
      <c r="E113" s="19">
        <v>10</v>
      </c>
      <c r="F113" s="19"/>
      <c r="G113" s="19">
        <f t="shared" si="53"/>
        <v>0</v>
      </c>
      <c r="H113" s="19">
        <f t="shared" si="54"/>
        <v>0</v>
      </c>
      <c r="I113" s="19">
        <f t="shared" si="55"/>
        <v>0</v>
      </c>
    </row>
    <row r="114" spans="2:9" ht="15" x14ac:dyDescent="0.25">
      <c r="B114" s="26"/>
      <c r="C114" s="79" t="s">
        <v>131</v>
      </c>
      <c r="D114" s="26" t="s">
        <v>11</v>
      </c>
      <c r="E114" s="19">
        <v>10</v>
      </c>
      <c r="F114" s="19"/>
      <c r="G114" s="19">
        <f t="shared" si="53"/>
        <v>0</v>
      </c>
      <c r="H114" s="19">
        <f t="shared" si="54"/>
        <v>0</v>
      </c>
      <c r="I114" s="19">
        <f t="shared" si="55"/>
        <v>0</v>
      </c>
    </row>
    <row r="115" spans="2:9" ht="319.5" x14ac:dyDescent="0.25">
      <c r="B115" s="26" t="s">
        <v>775</v>
      </c>
      <c r="C115" s="81" t="s">
        <v>155</v>
      </c>
      <c r="D115" s="26"/>
      <c r="E115" s="19"/>
      <c r="F115" s="19"/>
      <c r="G115" s="19"/>
      <c r="H115" s="19"/>
      <c r="I115" s="19"/>
    </row>
    <row r="116" spans="2:9" ht="15" x14ac:dyDescent="0.25">
      <c r="B116" s="26"/>
      <c r="C116" s="79" t="s">
        <v>132</v>
      </c>
      <c r="D116" s="26" t="s">
        <v>11</v>
      </c>
      <c r="E116" s="19">
        <v>5</v>
      </c>
      <c r="F116" s="19"/>
      <c r="G116" s="19">
        <f t="shared" si="53"/>
        <v>0</v>
      </c>
      <c r="H116" s="19">
        <f t="shared" si="54"/>
        <v>0</v>
      </c>
      <c r="I116" s="19">
        <f t="shared" si="55"/>
        <v>0</v>
      </c>
    </row>
    <row r="117" spans="2:9" ht="15" x14ac:dyDescent="0.25">
      <c r="B117" s="26"/>
      <c r="C117" s="79" t="s">
        <v>130</v>
      </c>
      <c r="D117" s="26" t="s">
        <v>11</v>
      </c>
      <c r="E117" s="19">
        <v>5</v>
      </c>
      <c r="F117" s="19"/>
      <c r="G117" s="19">
        <f t="shared" si="53"/>
        <v>0</v>
      </c>
      <c r="H117" s="19">
        <f t="shared" si="54"/>
        <v>0</v>
      </c>
      <c r="I117" s="19">
        <f t="shared" si="55"/>
        <v>0</v>
      </c>
    </row>
    <row r="118" spans="2:9" ht="15" x14ac:dyDescent="0.25">
      <c r="B118" s="26"/>
      <c r="C118" s="79" t="s">
        <v>131</v>
      </c>
      <c r="D118" s="26" t="s">
        <v>11</v>
      </c>
      <c r="E118" s="19">
        <v>5</v>
      </c>
      <c r="F118" s="19"/>
      <c r="G118" s="19">
        <f t="shared" si="53"/>
        <v>0</v>
      </c>
      <c r="H118" s="19">
        <f t="shared" si="54"/>
        <v>0</v>
      </c>
      <c r="I118" s="19">
        <f t="shared" si="55"/>
        <v>0</v>
      </c>
    </row>
    <row r="119" spans="2:9" ht="210" x14ac:dyDescent="0.25">
      <c r="B119" s="26" t="s">
        <v>776</v>
      </c>
      <c r="C119" s="76" t="s">
        <v>133</v>
      </c>
      <c r="D119" s="26" t="s">
        <v>11</v>
      </c>
      <c r="E119" s="19">
        <v>10</v>
      </c>
      <c r="F119" s="19"/>
      <c r="G119" s="19">
        <f t="shared" si="53"/>
        <v>0</v>
      </c>
      <c r="H119" s="19">
        <f t="shared" si="54"/>
        <v>0</v>
      </c>
      <c r="I119" s="19">
        <f t="shared" si="55"/>
        <v>0</v>
      </c>
    </row>
    <row r="120" spans="2:9" ht="60" x14ac:dyDescent="0.25">
      <c r="B120" s="26" t="s">
        <v>777</v>
      </c>
      <c r="C120" s="76" t="s">
        <v>134</v>
      </c>
      <c r="D120" s="26"/>
      <c r="E120" s="26"/>
      <c r="F120" s="26"/>
      <c r="G120" s="19"/>
      <c r="H120" s="19"/>
      <c r="I120" s="19"/>
    </row>
    <row r="121" spans="2:9" ht="15" x14ac:dyDescent="0.25">
      <c r="B121" s="26"/>
      <c r="C121" s="79" t="s">
        <v>135</v>
      </c>
      <c r="D121" s="26" t="s">
        <v>11</v>
      </c>
      <c r="E121" s="19">
        <v>5</v>
      </c>
      <c r="F121" s="19"/>
      <c r="G121" s="19">
        <f t="shared" si="53"/>
        <v>0</v>
      </c>
      <c r="H121" s="19">
        <f t="shared" si="54"/>
        <v>0</v>
      </c>
      <c r="I121" s="19">
        <f t="shared" si="55"/>
        <v>0</v>
      </c>
    </row>
    <row r="122" spans="2:9" ht="15" x14ac:dyDescent="0.25">
      <c r="B122" s="26"/>
      <c r="C122" s="79" t="s">
        <v>136</v>
      </c>
      <c r="D122" s="26" t="s">
        <v>11</v>
      </c>
      <c r="E122" s="19">
        <v>5</v>
      </c>
      <c r="F122" s="19"/>
      <c r="G122" s="19">
        <f t="shared" si="53"/>
        <v>0</v>
      </c>
      <c r="H122" s="19">
        <f t="shared" si="54"/>
        <v>0</v>
      </c>
      <c r="I122" s="19">
        <f t="shared" si="55"/>
        <v>0</v>
      </c>
    </row>
    <row r="123" spans="2:9" ht="15" x14ac:dyDescent="0.25">
      <c r="B123" s="12" t="s">
        <v>770</v>
      </c>
      <c r="C123" s="56" t="s">
        <v>137</v>
      </c>
      <c r="D123" s="56"/>
      <c r="E123" s="56"/>
      <c r="F123" s="56"/>
      <c r="G123" s="56"/>
      <c r="H123" s="16">
        <f>SUM(H104:H122)</f>
        <v>0</v>
      </c>
      <c r="I123" s="16">
        <f>SUM(I104:I122)</f>
        <v>0</v>
      </c>
    </row>
    <row r="124" spans="2:9" ht="15" x14ac:dyDescent="0.25">
      <c r="B124" s="26"/>
      <c r="C124" s="26"/>
      <c r="D124" s="26"/>
      <c r="E124" s="26"/>
      <c r="F124" s="26"/>
      <c r="G124" s="26"/>
      <c r="H124" s="26"/>
      <c r="I124" s="26"/>
    </row>
    <row r="125" spans="2:9" ht="15" x14ac:dyDescent="0.25">
      <c r="B125" s="12" t="s">
        <v>778</v>
      </c>
      <c r="C125" s="56" t="s">
        <v>138</v>
      </c>
      <c r="D125" s="56"/>
      <c r="E125" s="57"/>
      <c r="F125" s="57"/>
      <c r="G125" s="57"/>
      <c r="H125" s="12"/>
      <c r="I125" s="12"/>
    </row>
    <row r="126" spans="2:9" ht="15" x14ac:dyDescent="0.25">
      <c r="B126" s="26"/>
      <c r="C126" s="26"/>
      <c r="D126" s="26"/>
      <c r="E126" s="26"/>
      <c r="F126" s="26"/>
      <c r="G126" s="26"/>
      <c r="H126" s="26"/>
      <c r="I126" s="26"/>
    </row>
    <row r="127" spans="2:9" ht="90" x14ac:dyDescent="0.25">
      <c r="B127" s="26" t="s">
        <v>779</v>
      </c>
      <c r="C127" s="76" t="s">
        <v>140</v>
      </c>
      <c r="D127" s="26" t="s">
        <v>11</v>
      </c>
      <c r="E127" s="19">
        <v>5</v>
      </c>
      <c r="F127" s="19"/>
      <c r="G127" s="19">
        <f t="shared" ref="G127:G128" si="56">+F127*1.2</f>
        <v>0</v>
      </c>
      <c r="H127" s="19">
        <f t="shared" ref="H127:H128" si="57">+F127*E127</f>
        <v>0</v>
      </c>
      <c r="I127" s="19">
        <f t="shared" ref="I127:I128" si="58">+G127*E127</f>
        <v>0</v>
      </c>
    </row>
    <row r="128" spans="2:9" ht="120" x14ac:dyDescent="0.25">
      <c r="B128" s="26" t="s">
        <v>780</v>
      </c>
      <c r="C128" s="76" t="s">
        <v>141</v>
      </c>
      <c r="D128" s="26" t="s">
        <v>11</v>
      </c>
      <c r="E128" s="19">
        <v>5</v>
      </c>
      <c r="F128" s="19"/>
      <c r="G128" s="19">
        <f t="shared" si="56"/>
        <v>0</v>
      </c>
      <c r="H128" s="19">
        <f t="shared" si="57"/>
        <v>0</v>
      </c>
      <c r="I128" s="19">
        <f t="shared" si="58"/>
        <v>0</v>
      </c>
    </row>
    <row r="129" spans="2:9" ht="15" x14ac:dyDescent="0.25">
      <c r="B129" s="12" t="s">
        <v>778</v>
      </c>
      <c r="C129" s="56" t="s">
        <v>142</v>
      </c>
      <c r="D129" s="56"/>
      <c r="E129" s="56"/>
      <c r="F129" s="56"/>
      <c r="G129" s="56"/>
      <c r="H129" s="16">
        <f>SUM(H127:H128)</f>
        <v>0</v>
      </c>
      <c r="I129" s="16">
        <f>SUM(I127:I128)</f>
        <v>0</v>
      </c>
    </row>
    <row r="130" spans="2:9" ht="15" x14ac:dyDescent="0.25">
      <c r="B130" s="26"/>
      <c r="C130" s="26"/>
      <c r="D130" s="26"/>
      <c r="E130" s="26"/>
      <c r="F130" s="26"/>
      <c r="G130" s="26"/>
      <c r="H130" s="26"/>
      <c r="I130" s="26"/>
    </row>
    <row r="131" spans="2:9" ht="15" x14ac:dyDescent="0.25">
      <c r="B131" s="12" t="s">
        <v>781</v>
      </c>
      <c r="C131" s="56" t="s">
        <v>143</v>
      </c>
      <c r="D131" s="56"/>
      <c r="E131" s="57"/>
      <c r="F131" s="57"/>
      <c r="G131" s="57"/>
      <c r="H131" s="12"/>
      <c r="I131" s="12"/>
    </row>
    <row r="132" spans="2:9" ht="15" x14ac:dyDescent="0.25">
      <c r="B132" s="26"/>
      <c r="C132" s="26"/>
      <c r="D132" s="26"/>
      <c r="E132" s="26"/>
      <c r="F132" s="26"/>
      <c r="G132" s="26"/>
      <c r="H132" s="26"/>
      <c r="I132" s="26"/>
    </row>
    <row r="133" spans="2:9" ht="120" x14ac:dyDescent="0.25">
      <c r="B133" s="26" t="s">
        <v>782</v>
      </c>
      <c r="C133" s="78" t="s">
        <v>144</v>
      </c>
      <c r="D133" s="26" t="s">
        <v>11</v>
      </c>
      <c r="E133" s="19">
        <v>5</v>
      </c>
      <c r="F133" s="19"/>
      <c r="G133" s="19">
        <f>+F133*1.2</f>
        <v>0</v>
      </c>
      <c r="H133" s="19">
        <f>+F133*E133</f>
        <v>0</v>
      </c>
      <c r="I133" s="19">
        <f>+G133*E133</f>
        <v>0</v>
      </c>
    </row>
    <row r="134" spans="2:9" ht="15" x14ac:dyDescent="0.25">
      <c r="B134" s="12" t="s">
        <v>781</v>
      </c>
      <c r="C134" s="56" t="s">
        <v>145</v>
      </c>
      <c r="D134" s="56"/>
      <c r="E134" s="56"/>
      <c r="F134" s="56"/>
      <c r="G134" s="56"/>
      <c r="H134" s="16">
        <f>SUM(H133)</f>
        <v>0</v>
      </c>
      <c r="I134" s="16">
        <f>SUM(I133)</f>
        <v>0</v>
      </c>
    </row>
    <row r="135" spans="2:9" ht="15" x14ac:dyDescent="0.25">
      <c r="B135" s="26"/>
      <c r="C135" s="26"/>
      <c r="D135" s="26"/>
      <c r="E135" s="26"/>
      <c r="F135" s="26"/>
      <c r="G135" s="26"/>
      <c r="H135" s="26"/>
      <c r="I135" s="26"/>
    </row>
    <row r="136" spans="2:9" ht="15" x14ac:dyDescent="0.25">
      <c r="B136" s="12" t="s">
        <v>783</v>
      </c>
      <c r="C136" s="56" t="s">
        <v>147</v>
      </c>
      <c r="D136" s="56"/>
      <c r="E136" s="57"/>
      <c r="F136" s="57"/>
      <c r="G136" s="57"/>
      <c r="H136" s="12"/>
      <c r="I136" s="12"/>
    </row>
    <row r="137" spans="2:9" ht="15" x14ac:dyDescent="0.25">
      <c r="B137" s="26"/>
      <c r="C137" s="26"/>
      <c r="D137" s="26"/>
      <c r="E137" s="26"/>
      <c r="F137" s="26"/>
      <c r="G137" s="26"/>
      <c r="H137" s="26"/>
      <c r="I137" s="26"/>
    </row>
    <row r="138" spans="2:9" ht="150" x14ac:dyDescent="0.25">
      <c r="B138" s="26" t="s">
        <v>784</v>
      </c>
      <c r="C138" s="76" t="s">
        <v>534</v>
      </c>
      <c r="D138" s="26" t="s">
        <v>11</v>
      </c>
      <c r="E138" s="19">
        <v>1</v>
      </c>
      <c r="F138" s="19"/>
      <c r="G138" s="19">
        <f t="shared" ref="G138:G144" si="59">+F138*1.2</f>
        <v>0</v>
      </c>
      <c r="H138" s="19">
        <f t="shared" ref="H138:H144" si="60">+F138*E138</f>
        <v>0</v>
      </c>
      <c r="I138" s="19">
        <f t="shared" ref="I138:I144" si="61">+G138*E138</f>
        <v>0</v>
      </c>
    </row>
    <row r="139" spans="2:9" ht="105" x14ac:dyDescent="0.25">
      <c r="B139" s="26" t="s">
        <v>786</v>
      </c>
      <c r="C139" s="76" t="s">
        <v>535</v>
      </c>
      <c r="D139" s="26"/>
      <c r="E139" s="19"/>
      <c r="F139" s="19"/>
      <c r="G139" s="19"/>
      <c r="H139" s="19"/>
      <c r="I139" s="19"/>
    </row>
    <row r="140" spans="2:9" ht="15" x14ac:dyDescent="0.25">
      <c r="B140" s="26"/>
      <c r="C140" s="79" t="s">
        <v>210</v>
      </c>
      <c r="D140" s="26" t="s">
        <v>11</v>
      </c>
      <c r="E140" s="19">
        <v>1</v>
      </c>
      <c r="F140" s="19"/>
      <c r="G140" s="19">
        <f t="shared" si="59"/>
        <v>0</v>
      </c>
      <c r="H140" s="19">
        <f t="shared" si="60"/>
        <v>0</v>
      </c>
      <c r="I140" s="19">
        <f t="shared" si="61"/>
        <v>0</v>
      </c>
    </row>
    <row r="141" spans="2:9" ht="15" x14ac:dyDescent="0.25">
      <c r="B141" s="26"/>
      <c r="C141" s="79" t="s">
        <v>211</v>
      </c>
      <c r="D141" s="26" t="s">
        <v>11</v>
      </c>
      <c r="E141" s="19">
        <v>1</v>
      </c>
      <c r="F141" s="19"/>
      <c r="G141" s="19">
        <f t="shared" si="59"/>
        <v>0</v>
      </c>
      <c r="H141" s="19">
        <f t="shared" si="60"/>
        <v>0</v>
      </c>
      <c r="I141" s="19">
        <f t="shared" si="61"/>
        <v>0</v>
      </c>
    </row>
    <row r="142" spans="2:9" ht="150" x14ac:dyDescent="0.25">
      <c r="B142" s="26" t="s">
        <v>785</v>
      </c>
      <c r="C142" s="76" t="s">
        <v>536</v>
      </c>
      <c r="D142" s="26"/>
      <c r="E142" s="19"/>
      <c r="F142" s="19"/>
      <c r="G142" s="19"/>
      <c r="H142" s="19"/>
      <c r="I142" s="19"/>
    </row>
    <row r="143" spans="2:9" ht="15" x14ac:dyDescent="0.25">
      <c r="B143" s="26"/>
      <c r="C143" s="79" t="s">
        <v>148</v>
      </c>
      <c r="D143" s="26" t="s">
        <v>11</v>
      </c>
      <c r="E143" s="19">
        <v>5</v>
      </c>
      <c r="F143" s="19"/>
      <c r="G143" s="19">
        <f t="shared" si="59"/>
        <v>0</v>
      </c>
      <c r="H143" s="19">
        <f t="shared" si="60"/>
        <v>0</v>
      </c>
      <c r="I143" s="19">
        <f t="shared" si="61"/>
        <v>0</v>
      </c>
    </row>
    <row r="144" spans="2:9" ht="15" x14ac:dyDescent="0.25">
      <c r="B144" s="26"/>
      <c r="C144" s="79" t="s">
        <v>149</v>
      </c>
      <c r="D144" s="26" t="s">
        <v>11</v>
      </c>
      <c r="E144" s="19">
        <v>5</v>
      </c>
      <c r="F144" s="19"/>
      <c r="G144" s="19">
        <f t="shared" si="59"/>
        <v>0</v>
      </c>
      <c r="H144" s="19">
        <f t="shared" si="60"/>
        <v>0</v>
      </c>
      <c r="I144" s="19">
        <f t="shared" si="61"/>
        <v>0</v>
      </c>
    </row>
    <row r="145" spans="2:9" ht="15" x14ac:dyDescent="0.25">
      <c r="B145" s="12" t="s">
        <v>783</v>
      </c>
      <c r="C145" s="56" t="s">
        <v>150</v>
      </c>
      <c r="D145" s="56"/>
      <c r="E145" s="56"/>
      <c r="F145" s="56"/>
      <c r="G145" s="56"/>
      <c r="H145" s="16">
        <f>SUM(H138:H144)</f>
        <v>0</v>
      </c>
      <c r="I145" s="16">
        <f>SUM(I138:I144)</f>
        <v>0</v>
      </c>
    </row>
    <row r="146" spans="2:9" ht="15" x14ac:dyDescent="0.25">
      <c r="B146" s="26"/>
      <c r="C146" s="26"/>
      <c r="D146" s="26"/>
      <c r="E146" s="26"/>
      <c r="F146" s="26"/>
      <c r="G146" s="26"/>
      <c r="H146" s="26"/>
      <c r="I146" s="26"/>
    </row>
    <row r="147" spans="2:9" ht="15" x14ac:dyDescent="0.25">
      <c r="B147" s="12" t="s">
        <v>146</v>
      </c>
      <c r="C147" s="56" t="s">
        <v>151</v>
      </c>
      <c r="D147" s="56"/>
      <c r="E147" s="57"/>
      <c r="F147" s="57"/>
      <c r="G147" s="57"/>
      <c r="H147" s="12"/>
      <c r="I147" s="12"/>
    </row>
    <row r="148" spans="2:9" ht="15" x14ac:dyDescent="0.25">
      <c r="B148" s="12" t="s">
        <v>787</v>
      </c>
      <c r="C148" s="56" t="s">
        <v>151</v>
      </c>
      <c r="D148" s="56"/>
      <c r="E148" s="57"/>
      <c r="F148" s="57"/>
      <c r="G148" s="57"/>
      <c r="H148" s="12"/>
      <c r="I148" s="12"/>
    </row>
    <row r="149" spans="2:9" ht="15" x14ac:dyDescent="0.25">
      <c r="B149" s="26"/>
      <c r="C149" s="26"/>
      <c r="D149" s="26"/>
      <c r="E149" s="26"/>
      <c r="F149" s="26"/>
      <c r="G149" s="26"/>
      <c r="H149" s="26"/>
      <c r="I149" s="26"/>
    </row>
    <row r="150" spans="2:9" ht="180" x14ac:dyDescent="0.25">
      <c r="B150" s="26" t="s">
        <v>788</v>
      </c>
      <c r="C150" s="76" t="s">
        <v>537</v>
      </c>
      <c r="D150" s="26" t="s">
        <v>43</v>
      </c>
      <c r="E150" s="19">
        <v>1</v>
      </c>
      <c r="F150" s="19"/>
      <c r="G150" s="19">
        <f t="shared" ref="G150" si="62">+F150*1.2</f>
        <v>0</v>
      </c>
      <c r="H150" s="19">
        <f t="shared" ref="H150" si="63">+F150*E150</f>
        <v>0</v>
      </c>
      <c r="I150" s="19">
        <f t="shared" ref="I150" si="64">+G150*E150</f>
        <v>0</v>
      </c>
    </row>
    <row r="151" spans="2:9" ht="15" x14ac:dyDescent="0.25">
      <c r="B151" s="12" t="s">
        <v>787</v>
      </c>
      <c r="C151" s="56" t="s">
        <v>153</v>
      </c>
      <c r="D151" s="56"/>
      <c r="E151" s="56"/>
      <c r="F151" s="56"/>
      <c r="G151" s="56"/>
      <c r="H151" s="16">
        <f>SUM(H150:H150)</f>
        <v>0</v>
      </c>
      <c r="I151" s="16">
        <f>SUM(I150:I150)</f>
        <v>0</v>
      </c>
    </row>
    <row r="152" spans="2:9" ht="15" x14ac:dyDescent="0.25">
      <c r="B152" s="26"/>
      <c r="C152" s="26"/>
      <c r="D152" s="26"/>
      <c r="E152" s="26"/>
      <c r="F152" s="26"/>
      <c r="G152" s="26"/>
      <c r="H152" s="26"/>
      <c r="I152" s="26"/>
    </row>
    <row r="153" spans="2:9" ht="15" x14ac:dyDescent="0.25">
      <c r="B153" s="12" t="s">
        <v>789</v>
      </c>
      <c r="C153" s="56" t="s">
        <v>154</v>
      </c>
      <c r="D153" s="56"/>
      <c r="E153" s="57"/>
      <c r="F153" s="57"/>
      <c r="G153" s="57"/>
      <c r="H153" s="12"/>
      <c r="I153" s="12"/>
    </row>
    <row r="154" spans="2:9" ht="15" x14ac:dyDescent="0.25">
      <c r="B154" s="26"/>
      <c r="C154" s="26"/>
      <c r="D154" s="26"/>
      <c r="E154" s="26"/>
      <c r="F154" s="26"/>
      <c r="G154" s="26"/>
      <c r="H154" s="26"/>
      <c r="I154" s="26"/>
    </row>
    <row r="155" spans="2:9" ht="135" x14ac:dyDescent="0.25">
      <c r="B155" s="26" t="s">
        <v>790</v>
      </c>
      <c r="C155" s="78" t="s">
        <v>746</v>
      </c>
      <c r="D155" s="26" t="s">
        <v>11</v>
      </c>
      <c r="E155" s="19">
        <v>20</v>
      </c>
      <c r="F155" s="19"/>
      <c r="G155" s="19">
        <f>+F155*1.2</f>
        <v>0</v>
      </c>
      <c r="H155" s="19">
        <f>+F155*E155</f>
        <v>0</v>
      </c>
      <c r="I155" s="19">
        <f>+G155*E155</f>
        <v>0</v>
      </c>
    </row>
    <row r="156" spans="2:9" ht="229.5" x14ac:dyDescent="0.25">
      <c r="B156" s="26" t="s">
        <v>791</v>
      </c>
      <c r="C156" s="82" t="s">
        <v>213</v>
      </c>
      <c r="D156" s="26" t="s">
        <v>11</v>
      </c>
      <c r="E156" s="19">
        <v>20</v>
      </c>
      <c r="F156" s="19"/>
      <c r="G156" s="19">
        <f t="shared" ref="G156:G170" si="65">+F156*1.2</f>
        <v>0</v>
      </c>
      <c r="H156" s="19">
        <f t="shared" ref="H156:H170" si="66">+F156*E156</f>
        <v>0</v>
      </c>
      <c r="I156" s="19">
        <f t="shared" ref="I156:I170" si="67">+G156*E156</f>
        <v>0</v>
      </c>
    </row>
    <row r="157" spans="2:9" ht="165" x14ac:dyDescent="0.25">
      <c r="B157" s="26" t="s">
        <v>792</v>
      </c>
      <c r="C157" s="78" t="s">
        <v>156</v>
      </c>
      <c r="D157" s="26" t="s">
        <v>11</v>
      </c>
      <c r="E157" s="19">
        <v>50</v>
      </c>
      <c r="F157" s="19"/>
      <c r="G157" s="19">
        <f t="shared" si="65"/>
        <v>0</v>
      </c>
      <c r="H157" s="19">
        <f t="shared" si="66"/>
        <v>0</v>
      </c>
      <c r="I157" s="19">
        <f t="shared" si="67"/>
        <v>0</v>
      </c>
    </row>
    <row r="158" spans="2:9" ht="399" x14ac:dyDescent="0.25">
      <c r="B158" s="26" t="s">
        <v>793</v>
      </c>
      <c r="C158" s="83" t="s">
        <v>157</v>
      </c>
      <c r="D158" s="26"/>
      <c r="E158" s="26"/>
      <c r="F158" s="26"/>
      <c r="G158" s="19"/>
      <c r="H158" s="19"/>
      <c r="I158" s="19"/>
    </row>
    <row r="159" spans="2:9" ht="15" x14ac:dyDescent="0.25">
      <c r="B159" s="26"/>
      <c r="C159" s="79" t="s">
        <v>64</v>
      </c>
      <c r="D159" s="26" t="s">
        <v>11</v>
      </c>
      <c r="E159" s="19">
        <v>20</v>
      </c>
      <c r="F159" s="19"/>
      <c r="G159" s="19">
        <f t="shared" si="65"/>
        <v>0</v>
      </c>
      <c r="H159" s="19">
        <f t="shared" si="66"/>
        <v>0</v>
      </c>
      <c r="I159" s="19">
        <f t="shared" si="67"/>
        <v>0</v>
      </c>
    </row>
    <row r="160" spans="2:9" ht="15" x14ac:dyDescent="0.25">
      <c r="B160" s="26"/>
      <c r="C160" s="79" t="s">
        <v>139</v>
      </c>
      <c r="D160" s="26" t="s">
        <v>11</v>
      </c>
      <c r="E160" s="19">
        <v>10</v>
      </c>
      <c r="F160" s="19"/>
      <c r="G160" s="19">
        <f t="shared" si="65"/>
        <v>0</v>
      </c>
      <c r="H160" s="19">
        <f t="shared" si="66"/>
        <v>0</v>
      </c>
      <c r="I160" s="19">
        <f t="shared" si="67"/>
        <v>0</v>
      </c>
    </row>
    <row r="161" spans="2:9" ht="15" x14ac:dyDescent="0.25">
      <c r="B161" s="26"/>
      <c r="C161" s="79" t="s">
        <v>102</v>
      </c>
      <c r="D161" s="26" t="s">
        <v>11</v>
      </c>
      <c r="E161" s="19">
        <v>20</v>
      </c>
      <c r="F161" s="19"/>
      <c r="G161" s="19">
        <f t="shared" si="65"/>
        <v>0</v>
      </c>
      <c r="H161" s="19">
        <f t="shared" si="66"/>
        <v>0</v>
      </c>
      <c r="I161" s="19">
        <f t="shared" si="67"/>
        <v>0</v>
      </c>
    </row>
    <row r="162" spans="2:9" ht="15" x14ac:dyDescent="0.25">
      <c r="B162" s="26"/>
      <c r="C162" s="79" t="s">
        <v>73</v>
      </c>
      <c r="D162" s="26" t="s">
        <v>11</v>
      </c>
      <c r="E162" s="19">
        <v>10</v>
      </c>
      <c r="F162" s="19"/>
      <c r="G162" s="19">
        <f t="shared" si="65"/>
        <v>0</v>
      </c>
      <c r="H162" s="19">
        <f t="shared" si="66"/>
        <v>0</v>
      </c>
      <c r="I162" s="19">
        <f t="shared" si="67"/>
        <v>0</v>
      </c>
    </row>
    <row r="163" spans="2:9" ht="285" x14ac:dyDescent="0.25">
      <c r="B163" s="26" t="s">
        <v>794</v>
      </c>
      <c r="C163" s="78" t="s">
        <v>158</v>
      </c>
      <c r="D163" s="26"/>
      <c r="E163" s="19"/>
      <c r="F163" s="19"/>
      <c r="G163" s="19"/>
      <c r="H163" s="19"/>
      <c r="I163" s="19"/>
    </row>
    <row r="164" spans="2:9" ht="15" x14ac:dyDescent="0.25">
      <c r="B164" s="26"/>
      <c r="C164" s="84" t="s">
        <v>160</v>
      </c>
      <c r="D164" s="26" t="s">
        <v>11</v>
      </c>
      <c r="E164" s="19">
        <v>10</v>
      </c>
      <c r="F164" s="19"/>
      <c r="G164" s="19">
        <f t="shared" si="65"/>
        <v>0</v>
      </c>
      <c r="H164" s="19">
        <f t="shared" si="66"/>
        <v>0</v>
      </c>
      <c r="I164" s="19">
        <f t="shared" si="67"/>
        <v>0</v>
      </c>
    </row>
    <row r="165" spans="2:9" ht="15" x14ac:dyDescent="0.25">
      <c r="B165" s="26"/>
      <c r="C165" s="84" t="s">
        <v>161</v>
      </c>
      <c r="D165" s="26" t="s">
        <v>11</v>
      </c>
      <c r="E165" s="19">
        <v>10</v>
      </c>
      <c r="F165" s="19"/>
      <c r="G165" s="19">
        <f t="shared" si="65"/>
        <v>0</v>
      </c>
      <c r="H165" s="19">
        <f t="shared" si="66"/>
        <v>0</v>
      </c>
      <c r="I165" s="19">
        <f t="shared" si="67"/>
        <v>0</v>
      </c>
    </row>
    <row r="166" spans="2:9" ht="15" x14ac:dyDescent="0.25">
      <c r="B166" s="26"/>
      <c r="C166" s="84" t="s">
        <v>162</v>
      </c>
      <c r="D166" s="26" t="s">
        <v>11</v>
      </c>
      <c r="E166" s="19">
        <v>10</v>
      </c>
      <c r="F166" s="19"/>
      <c r="G166" s="19">
        <f t="shared" si="65"/>
        <v>0</v>
      </c>
      <c r="H166" s="19">
        <f t="shared" si="66"/>
        <v>0</v>
      </c>
      <c r="I166" s="19">
        <f t="shared" si="67"/>
        <v>0</v>
      </c>
    </row>
    <row r="167" spans="2:9" ht="285" x14ac:dyDescent="0.25">
      <c r="B167" s="26" t="s">
        <v>795</v>
      </c>
      <c r="C167" s="78" t="s">
        <v>159</v>
      </c>
      <c r="D167" s="26"/>
      <c r="E167" s="19"/>
      <c r="F167" s="19"/>
      <c r="G167" s="19"/>
      <c r="H167" s="19"/>
      <c r="I167" s="19"/>
    </row>
    <row r="168" spans="2:9" ht="15" x14ac:dyDescent="0.25">
      <c r="B168" s="26"/>
      <c r="C168" s="84" t="s">
        <v>160</v>
      </c>
      <c r="D168" s="26" t="s">
        <v>11</v>
      </c>
      <c r="E168" s="19">
        <v>5</v>
      </c>
      <c r="F168" s="19"/>
      <c r="G168" s="19">
        <f t="shared" si="65"/>
        <v>0</v>
      </c>
      <c r="H168" s="19">
        <f t="shared" si="66"/>
        <v>0</v>
      </c>
      <c r="I168" s="19">
        <f t="shared" si="67"/>
        <v>0</v>
      </c>
    </row>
    <row r="169" spans="2:9" ht="15" x14ac:dyDescent="0.25">
      <c r="B169" s="26"/>
      <c r="C169" s="84" t="s">
        <v>161</v>
      </c>
      <c r="D169" s="26" t="s">
        <v>11</v>
      </c>
      <c r="E169" s="19">
        <v>5</v>
      </c>
      <c r="F169" s="19"/>
      <c r="G169" s="19">
        <f t="shared" si="65"/>
        <v>0</v>
      </c>
      <c r="H169" s="19">
        <f t="shared" si="66"/>
        <v>0</v>
      </c>
      <c r="I169" s="19">
        <f t="shared" si="67"/>
        <v>0</v>
      </c>
    </row>
    <row r="170" spans="2:9" ht="15" x14ac:dyDescent="0.25">
      <c r="B170" s="26"/>
      <c r="C170" s="84" t="s">
        <v>162</v>
      </c>
      <c r="D170" s="26" t="s">
        <v>11</v>
      </c>
      <c r="E170" s="19">
        <v>5</v>
      </c>
      <c r="F170" s="19"/>
      <c r="G170" s="19">
        <f t="shared" si="65"/>
        <v>0</v>
      </c>
      <c r="H170" s="19">
        <f t="shared" si="66"/>
        <v>0</v>
      </c>
      <c r="I170" s="19">
        <f t="shared" si="67"/>
        <v>0</v>
      </c>
    </row>
    <row r="171" spans="2:9" ht="255" x14ac:dyDescent="0.25">
      <c r="B171" s="26" t="s">
        <v>796</v>
      </c>
      <c r="C171" s="78" t="s">
        <v>164</v>
      </c>
      <c r="D171" s="26" t="s">
        <v>11</v>
      </c>
      <c r="E171" s="19">
        <v>5</v>
      </c>
      <c r="F171" s="19"/>
      <c r="G171" s="19">
        <f t="shared" ref="G171:G178" si="68">+F171*1.2</f>
        <v>0</v>
      </c>
      <c r="H171" s="19">
        <f t="shared" ref="H171:H178" si="69">+F171*E171</f>
        <v>0</v>
      </c>
      <c r="I171" s="19">
        <f t="shared" ref="I171:I178" si="70">+G171*E171</f>
        <v>0</v>
      </c>
    </row>
    <row r="172" spans="2:9" ht="270" x14ac:dyDescent="0.25">
      <c r="B172" s="26" t="s">
        <v>797</v>
      </c>
      <c r="C172" s="78" t="s">
        <v>165</v>
      </c>
      <c r="D172" s="26" t="s">
        <v>11</v>
      </c>
      <c r="E172" s="19">
        <v>100</v>
      </c>
      <c r="F172" s="19"/>
      <c r="G172" s="19">
        <f t="shared" si="68"/>
        <v>0</v>
      </c>
      <c r="H172" s="19">
        <f t="shared" si="69"/>
        <v>0</v>
      </c>
      <c r="I172" s="19">
        <f t="shared" si="70"/>
        <v>0</v>
      </c>
    </row>
    <row r="173" spans="2:9" ht="311.25" x14ac:dyDescent="0.25">
      <c r="B173" s="26" t="s">
        <v>798</v>
      </c>
      <c r="C173" s="85" t="s">
        <v>212</v>
      </c>
      <c r="D173" s="26"/>
      <c r="E173" s="26"/>
      <c r="F173" s="26"/>
      <c r="G173" s="19"/>
      <c r="H173" s="19"/>
      <c r="I173" s="19"/>
    </row>
    <row r="174" spans="2:9" ht="15" x14ac:dyDescent="0.25">
      <c r="B174" s="26"/>
      <c r="C174" s="79" t="s">
        <v>64</v>
      </c>
      <c r="D174" s="26" t="s">
        <v>11</v>
      </c>
      <c r="E174" s="19">
        <v>20</v>
      </c>
      <c r="F174" s="19"/>
      <c r="G174" s="19">
        <f t="shared" si="68"/>
        <v>0</v>
      </c>
      <c r="H174" s="19">
        <f t="shared" si="69"/>
        <v>0</v>
      </c>
      <c r="I174" s="19">
        <f t="shared" si="70"/>
        <v>0</v>
      </c>
    </row>
    <row r="175" spans="2:9" ht="15" x14ac:dyDescent="0.25">
      <c r="B175" s="26"/>
      <c r="C175" s="79" t="s">
        <v>139</v>
      </c>
      <c r="D175" s="26" t="s">
        <v>11</v>
      </c>
      <c r="E175" s="19">
        <v>20</v>
      </c>
      <c r="F175" s="19"/>
      <c r="G175" s="19">
        <f t="shared" si="68"/>
        <v>0</v>
      </c>
      <c r="H175" s="19">
        <f t="shared" si="69"/>
        <v>0</v>
      </c>
      <c r="I175" s="19">
        <f t="shared" si="70"/>
        <v>0</v>
      </c>
    </row>
    <row r="176" spans="2:9" ht="15" x14ac:dyDescent="0.25">
      <c r="B176" s="26"/>
      <c r="C176" s="79" t="s">
        <v>102</v>
      </c>
      <c r="D176" s="26" t="s">
        <v>11</v>
      </c>
      <c r="E176" s="19">
        <v>20</v>
      </c>
      <c r="F176" s="19"/>
      <c r="G176" s="19">
        <f t="shared" si="68"/>
        <v>0</v>
      </c>
      <c r="H176" s="19">
        <f t="shared" si="69"/>
        <v>0</v>
      </c>
      <c r="I176" s="19">
        <f t="shared" si="70"/>
        <v>0</v>
      </c>
    </row>
    <row r="177" spans="2:10" ht="15" x14ac:dyDescent="0.25">
      <c r="B177" s="26"/>
      <c r="C177" s="79" t="s">
        <v>73</v>
      </c>
      <c r="D177" s="26" t="s">
        <v>11</v>
      </c>
      <c r="E177" s="19">
        <v>20</v>
      </c>
      <c r="F177" s="19"/>
      <c r="G177" s="19">
        <f t="shared" si="68"/>
        <v>0</v>
      </c>
      <c r="H177" s="19">
        <f t="shared" si="69"/>
        <v>0</v>
      </c>
      <c r="I177" s="19">
        <f t="shared" si="70"/>
        <v>0</v>
      </c>
    </row>
    <row r="178" spans="2:10" ht="315" x14ac:dyDescent="0.25">
      <c r="B178" s="26" t="s">
        <v>799</v>
      </c>
      <c r="C178" s="76" t="s">
        <v>166</v>
      </c>
      <c r="D178" s="26" t="s">
        <v>11</v>
      </c>
      <c r="E178" s="19">
        <v>5</v>
      </c>
      <c r="F178" s="19"/>
      <c r="G178" s="19">
        <f t="shared" si="68"/>
        <v>0</v>
      </c>
      <c r="H178" s="19">
        <f t="shared" si="69"/>
        <v>0</v>
      </c>
      <c r="I178" s="19">
        <f t="shared" si="70"/>
        <v>0</v>
      </c>
    </row>
    <row r="179" spans="2:10" ht="195" x14ac:dyDescent="0.25">
      <c r="B179" s="26" t="s">
        <v>800</v>
      </c>
      <c r="C179" s="86" t="s">
        <v>44</v>
      </c>
      <c r="D179" s="26" t="s">
        <v>11</v>
      </c>
      <c r="E179" s="27">
        <v>20</v>
      </c>
      <c r="F179" s="19"/>
      <c r="G179" s="19">
        <f t="shared" ref="G179" si="71">+F179*1.2</f>
        <v>0</v>
      </c>
      <c r="H179" s="19">
        <f>+E179*F179</f>
        <v>0</v>
      </c>
      <c r="I179" s="19">
        <f t="shared" ref="I179" si="72">+E179*G179</f>
        <v>0</v>
      </c>
      <c r="J179" t="s">
        <v>125</v>
      </c>
    </row>
    <row r="180" spans="2:10" ht="180" x14ac:dyDescent="0.25">
      <c r="B180" s="26" t="s">
        <v>801</v>
      </c>
      <c r="C180" s="87" t="s">
        <v>45</v>
      </c>
      <c r="D180" s="26" t="s">
        <v>11</v>
      </c>
      <c r="E180" s="27">
        <v>20</v>
      </c>
      <c r="F180" s="19"/>
      <c r="G180" s="19">
        <f>+F180*1.2</f>
        <v>0</v>
      </c>
      <c r="H180" s="19">
        <f>+E180*F180</f>
        <v>0</v>
      </c>
      <c r="I180" s="19">
        <f>+E180*G180</f>
        <v>0</v>
      </c>
    </row>
    <row r="181" spans="2:10" ht="15" x14ac:dyDescent="0.25">
      <c r="B181" s="12" t="s">
        <v>789</v>
      </c>
      <c r="C181" s="56" t="s">
        <v>167</v>
      </c>
      <c r="D181" s="56"/>
      <c r="E181" s="56"/>
      <c r="F181" s="56"/>
      <c r="G181" s="56"/>
      <c r="H181" s="20">
        <f>SUM(H155:H180)</f>
        <v>0</v>
      </c>
      <c r="I181" s="20">
        <f>SUM(I155:I180)</f>
        <v>0</v>
      </c>
    </row>
    <row r="182" spans="2:10" x14ac:dyDescent="0.25">
      <c r="B182" s="28"/>
      <c r="C182" s="28"/>
      <c r="D182" s="28"/>
      <c r="E182" s="28"/>
      <c r="F182" s="28"/>
      <c r="G182" s="28"/>
      <c r="H182" s="29"/>
      <c r="I182" s="29"/>
    </row>
    <row r="183" spans="2:10" ht="15" x14ac:dyDescent="0.25">
      <c r="B183" s="12" t="s">
        <v>802</v>
      </c>
      <c r="C183" s="56" t="s">
        <v>168</v>
      </c>
      <c r="D183" s="56"/>
      <c r="E183" s="57"/>
      <c r="F183" s="57"/>
      <c r="G183" s="57"/>
      <c r="H183" s="12"/>
      <c r="I183" s="12"/>
    </row>
    <row r="184" spans="2:10" x14ac:dyDescent="0.25">
      <c r="B184" s="28"/>
      <c r="C184" s="28"/>
      <c r="D184" s="28"/>
      <c r="E184" s="28"/>
      <c r="F184" s="28"/>
      <c r="G184" s="28"/>
      <c r="H184" s="29"/>
      <c r="I184" s="29"/>
    </row>
    <row r="185" spans="2:10" x14ac:dyDescent="0.25">
      <c r="B185" s="28"/>
      <c r="C185" s="28"/>
      <c r="D185" s="28"/>
      <c r="E185" s="28"/>
      <c r="F185" s="28"/>
      <c r="G185" s="28"/>
      <c r="H185" s="29"/>
      <c r="I185" s="29"/>
    </row>
    <row r="186" spans="2:10" x14ac:dyDescent="0.25">
      <c r="B186" s="28"/>
      <c r="C186" s="28"/>
      <c r="D186" s="28"/>
      <c r="E186" s="28"/>
      <c r="F186" s="28"/>
      <c r="G186" s="28"/>
      <c r="H186" s="29"/>
      <c r="I186" s="29"/>
    </row>
    <row r="187" spans="2:10" ht="150" x14ac:dyDescent="0.25">
      <c r="B187" s="26" t="s">
        <v>803</v>
      </c>
      <c r="C187" s="88" t="s">
        <v>538</v>
      </c>
      <c r="D187" s="29"/>
      <c r="E187" s="34"/>
      <c r="F187" s="34"/>
      <c r="G187" s="34"/>
      <c r="H187" s="34"/>
      <c r="I187" s="34"/>
    </row>
    <row r="188" spans="2:10" ht="15" x14ac:dyDescent="0.25">
      <c r="B188" s="26"/>
      <c r="C188" s="49" t="s">
        <v>169</v>
      </c>
      <c r="D188" s="31" t="s">
        <v>11</v>
      </c>
      <c r="E188" s="34">
        <v>10</v>
      </c>
      <c r="F188" s="34"/>
      <c r="G188" s="34">
        <f>+F188*1.2</f>
        <v>0</v>
      </c>
      <c r="H188" s="34">
        <f>+F188*E188</f>
        <v>0</v>
      </c>
      <c r="I188" s="34">
        <f>+G188*E188</f>
        <v>0</v>
      </c>
    </row>
    <row r="189" spans="2:10" ht="15" x14ac:dyDescent="0.25">
      <c r="B189" s="26"/>
      <c r="C189" s="49" t="s">
        <v>170</v>
      </c>
      <c r="D189" s="31" t="s">
        <v>11</v>
      </c>
      <c r="E189" s="34">
        <v>5</v>
      </c>
      <c r="F189" s="34"/>
      <c r="G189" s="34">
        <f t="shared" ref="G189:G196" si="73">+F189*1.2</f>
        <v>0</v>
      </c>
      <c r="H189" s="34">
        <f t="shared" ref="H189:H196" si="74">+F189*E189</f>
        <v>0</v>
      </c>
      <c r="I189" s="34">
        <f t="shared" ref="I189:I196" si="75">+G189*E189</f>
        <v>0</v>
      </c>
    </row>
    <row r="190" spans="2:10" ht="15" x14ac:dyDescent="0.25">
      <c r="B190" s="26"/>
      <c r="C190" s="49" t="s">
        <v>171</v>
      </c>
      <c r="D190" s="31" t="s">
        <v>11</v>
      </c>
      <c r="E190" s="34">
        <v>5</v>
      </c>
      <c r="F190" s="34"/>
      <c r="G190" s="34">
        <f t="shared" si="73"/>
        <v>0</v>
      </c>
      <c r="H190" s="34">
        <f t="shared" si="74"/>
        <v>0</v>
      </c>
      <c r="I190" s="34">
        <f t="shared" si="75"/>
        <v>0</v>
      </c>
    </row>
    <row r="191" spans="2:10" ht="15" x14ac:dyDescent="0.25">
      <c r="B191" s="26"/>
      <c r="C191" s="49" t="s">
        <v>163</v>
      </c>
      <c r="D191" s="31" t="s">
        <v>11</v>
      </c>
      <c r="E191" s="34">
        <v>5</v>
      </c>
      <c r="F191" s="34"/>
      <c r="G191" s="34">
        <f t="shared" si="73"/>
        <v>0</v>
      </c>
      <c r="H191" s="34">
        <f t="shared" si="74"/>
        <v>0</v>
      </c>
      <c r="I191" s="34">
        <f t="shared" si="75"/>
        <v>0</v>
      </c>
    </row>
    <row r="192" spans="2:10" ht="15" x14ac:dyDescent="0.25">
      <c r="B192" s="26"/>
      <c r="C192" s="49" t="s">
        <v>172</v>
      </c>
      <c r="D192" s="31" t="s">
        <v>11</v>
      </c>
      <c r="E192" s="34">
        <v>5</v>
      </c>
      <c r="F192" s="34"/>
      <c r="G192" s="34">
        <f t="shared" si="73"/>
        <v>0</v>
      </c>
      <c r="H192" s="34">
        <f t="shared" si="74"/>
        <v>0</v>
      </c>
      <c r="I192" s="34">
        <f t="shared" si="75"/>
        <v>0</v>
      </c>
    </row>
    <row r="193" spans="2:10" ht="15" x14ac:dyDescent="0.25">
      <c r="B193" s="26"/>
      <c r="C193" s="49" t="s">
        <v>173</v>
      </c>
      <c r="D193" s="31" t="s">
        <v>11</v>
      </c>
      <c r="E193" s="34">
        <v>5</v>
      </c>
      <c r="F193" s="34"/>
      <c r="G193" s="34">
        <f t="shared" si="73"/>
        <v>0</v>
      </c>
      <c r="H193" s="34">
        <f t="shared" si="74"/>
        <v>0</v>
      </c>
      <c r="I193" s="34">
        <f t="shared" si="75"/>
        <v>0</v>
      </c>
    </row>
    <row r="194" spans="2:10" ht="255" x14ac:dyDescent="0.25">
      <c r="B194" s="26" t="s">
        <v>804</v>
      </c>
      <c r="C194" s="78" t="s">
        <v>174</v>
      </c>
      <c r="D194" s="26"/>
      <c r="E194" s="19"/>
      <c r="F194" s="19"/>
      <c r="G194" s="18"/>
      <c r="H194" s="18"/>
      <c r="I194" s="18"/>
    </row>
    <row r="195" spans="2:10" ht="15" x14ac:dyDescent="0.25">
      <c r="B195" s="26"/>
      <c r="C195" s="49" t="s">
        <v>175</v>
      </c>
      <c r="D195" s="31" t="s">
        <v>11</v>
      </c>
      <c r="E195" s="18">
        <v>5</v>
      </c>
      <c r="F195" s="18"/>
      <c r="G195" s="18">
        <f t="shared" si="73"/>
        <v>0</v>
      </c>
      <c r="H195" s="18">
        <f t="shared" si="74"/>
        <v>0</v>
      </c>
      <c r="I195" s="18">
        <f t="shared" si="75"/>
        <v>0</v>
      </c>
    </row>
    <row r="196" spans="2:10" ht="15" x14ac:dyDescent="0.25">
      <c r="B196" s="26"/>
      <c r="C196" s="49" t="s">
        <v>176</v>
      </c>
      <c r="D196" s="31" t="s">
        <v>11</v>
      </c>
      <c r="E196" s="18">
        <v>5</v>
      </c>
      <c r="F196" s="18"/>
      <c r="G196" s="18">
        <f t="shared" si="73"/>
        <v>0</v>
      </c>
      <c r="H196" s="18">
        <f t="shared" si="74"/>
        <v>0</v>
      </c>
      <c r="I196" s="18">
        <f t="shared" si="75"/>
        <v>0</v>
      </c>
    </row>
    <row r="197" spans="2:10" ht="135" x14ac:dyDescent="0.25">
      <c r="B197" s="26" t="s">
        <v>805</v>
      </c>
      <c r="C197" s="86" t="s">
        <v>177</v>
      </c>
      <c r="D197" s="26" t="s">
        <v>11</v>
      </c>
      <c r="E197" s="18">
        <v>50</v>
      </c>
      <c r="F197" s="18"/>
      <c r="G197" s="18">
        <f t="shared" ref="G197" si="76">+F197*1.2</f>
        <v>0</v>
      </c>
      <c r="H197" s="18">
        <f t="shared" ref="H197" si="77">+F197*E197</f>
        <v>0</v>
      </c>
      <c r="I197" s="18">
        <f t="shared" ref="I197" si="78">+G197*E197</f>
        <v>0</v>
      </c>
    </row>
    <row r="198" spans="2:10" ht="15" x14ac:dyDescent="0.25">
      <c r="B198" s="12" t="s">
        <v>802</v>
      </c>
      <c r="C198" s="56" t="s">
        <v>178</v>
      </c>
      <c r="D198" s="56"/>
      <c r="E198" s="56"/>
      <c r="F198" s="56"/>
      <c r="G198" s="56"/>
      <c r="H198" s="16">
        <f>SUM(H187:H197)</f>
        <v>0</v>
      </c>
      <c r="I198" s="16">
        <f>SUM(I187:I197)</f>
        <v>0</v>
      </c>
    </row>
    <row r="199" spans="2:10" x14ac:dyDescent="0.25">
      <c r="B199" s="28"/>
      <c r="C199" s="28"/>
      <c r="D199" s="28"/>
      <c r="E199" s="28"/>
      <c r="F199" s="28"/>
      <c r="G199" s="28"/>
      <c r="H199" s="29"/>
      <c r="I199" s="29"/>
      <c r="J199" s="15"/>
    </row>
    <row r="200" spans="2:10" ht="15" x14ac:dyDescent="0.25">
      <c r="B200" s="12" t="s">
        <v>117</v>
      </c>
      <c r="C200" s="56" t="s">
        <v>191</v>
      </c>
      <c r="D200" s="56"/>
      <c r="E200" s="57"/>
      <c r="F200" s="57"/>
      <c r="G200" s="57"/>
      <c r="H200" s="12"/>
      <c r="I200" s="12"/>
      <c r="J200" s="15"/>
    </row>
    <row r="201" spans="2:10" x14ac:dyDescent="0.25">
      <c r="B201" s="28"/>
      <c r="C201" s="28"/>
      <c r="D201" s="28"/>
      <c r="E201" s="28"/>
      <c r="F201" s="28"/>
      <c r="G201" s="28"/>
      <c r="H201" s="29"/>
      <c r="I201" s="29"/>
      <c r="J201" s="15"/>
    </row>
    <row r="202" spans="2:10" ht="45" x14ac:dyDescent="0.25">
      <c r="B202" s="46" t="s">
        <v>118</v>
      </c>
      <c r="C202" s="88" t="s">
        <v>192</v>
      </c>
      <c r="D202" s="31" t="s">
        <v>11</v>
      </c>
      <c r="E202" s="18">
        <v>50</v>
      </c>
      <c r="F202" s="18"/>
      <c r="G202" s="18">
        <f t="shared" ref="G202:G208" si="79">+F202*1.2</f>
        <v>0</v>
      </c>
      <c r="H202" s="18">
        <f t="shared" ref="H202:H208" si="80">+F202*E202</f>
        <v>0</v>
      </c>
      <c r="I202" s="18">
        <f t="shared" ref="I202:I208" si="81">+G202*E202</f>
        <v>0</v>
      </c>
    </row>
    <row r="203" spans="2:10" ht="60" x14ac:dyDescent="0.25">
      <c r="B203" s="46" t="s">
        <v>119</v>
      </c>
      <c r="C203" s="88" t="s">
        <v>193</v>
      </c>
      <c r="D203" s="31" t="s">
        <v>11</v>
      </c>
      <c r="E203" s="18">
        <v>50</v>
      </c>
      <c r="F203" s="18"/>
      <c r="G203" s="18">
        <f t="shared" si="79"/>
        <v>0</v>
      </c>
      <c r="H203" s="18">
        <f t="shared" si="80"/>
        <v>0</v>
      </c>
      <c r="I203" s="18">
        <f t="shared" si="81"/>
        <v>0</v>
      </c>
    </row>
    <row r="204" spans="2:10" ht="45" x14ac:dyDescent="0.25">
      <c r="B204" s="46" t="s">
        <v>763</v>
      </c>
      <c r="C204" s="88" t="s">
        <v>539</v>
      </c>
      <c r="D204" s="31" t="s">
        <v>17</v>
      </c>
      <c r="E204" s="18">
        <v>5</v>
      </c>
      <c r="F204" s="18"/>
      <c r="G204" s="18">
        <f t="shared" si="79"/>
        <v>0</v>
      </c>
      <c r="H204" s="18">
        <f t="shared" si="80"/>
        <v>0</v>
      </c>
      <c r="I204" s="18">
        <f t="shared" si="81"/>
        <v>0</v>
      </c>
    </row>
    <row r="205" spans="2:10" ht="60" x14ac:dyDescent="0.25">
      <c r="B205" s="46" t="s">
        <v>764</v>
      </c>
      <c r="C205" s="88" t="s">
        <v>540</v>
      </c>
      <c r="D205" s="31" t="s">
        <v>17</v>
      </c>
      <c r="E205" s="18">
        <v>3</v>
      </c>
      <c r="F205" s="18"/>
      <c r="G205" s="18">
        <f t="shared" si="79"/>
        <v>0</v>
      </c>
      <c r="H205" s="18">
        <f t="shared" si="80"/>
        <v>0</v>
      </c>
      <c r="I205" s="18">
        <f t="shared" si="81"/>
        <v>0</v>
      </c>
    </row>
    <row r="206" spans="2:10" ht="45" x14ac:dyDescent="0.25">
      <c r="B206" s="46" t="s">
        <v>806</v>
      </c>
      <c r="C206" s="88" t="s">
        <v>541</v>
      </c>
      <c r="D206" s="31"/>
      <c r="E206" s="18" t="s">
        <v>125</v>
      </c>
      <c r="F206" s="18"/>
      <c r="G206" s="18"/>
      <c r="H206" s="18"/>
      <c r="I206" s="18"/>
    </row>
    <row r="207" spans="2:10" ht="15" x14ac:dyDescent="0.25">
      <c r="B207" s="46"/>
      <c r="C207" s="89" t="s">
        <v>194</v>
      </c>
      <c r="D207" s="17" t="s">
        <v>116</v>
      </c>
      <c r="E207" s="18">
        <v>5</v>
      </c>
      <c r="F207" s="18"/>
      <c r="G207" s="18">
        <f t="shared" si="79"/>
        <v>0</v>
      </c>
      <c r="H207" s="18">
        <f t="shared" si="80"/>
        <v>0</v>
      </c>
      <c r="I207" s="18">
        <f t="shared" si="81"/>
        <v>0</v>
      </c>
    </row>
    <row r="208" spans="2:10" ht="15" x14ac:dyDescent="0.25">
      <c r="B208" s="46"/>
      <c r="C208" s="89" t="s">
        <v>195</v>
      </c>
      <c r="D208" s="17" t="s">
        <v>116</v>
      </c>
      <c r="E208" s="18">
        <v>5</v>
      </c>
      <c r="F208" s="18"/>
      <c r="G208" s="18">
        <f t="shared" si="79"/>
        <v>0</v>
      </c>
      <c r="H208" s="18">
        <f t="shared" si="80"/>
        <v>0</v>
      </c>
      <c r="I208" s="18">
        <f t="shared" si="81"/>
        <v>0</v>
      </c>
    </row>
    <row r="209" spans="2:9" ht="15" x14ac:dyDescent="0.25">
      <c r="B209" s="12" t="s">
        <v>117</v>
      </c>
      <c r="C209" s="90" t="s">
        <v>196</v>
      </c>
      <c r="D209" s="90"/>
      <c r="E209" s="90"/>
      <c r="F209" s="90"/>
      <c r="G209" s="90"/>
      <c r="H209" s="20">
        <f>SUM(H202:H208)</f>
        <v>0</v>
      </c>
      <c r="I209" s="20">
        <f>SUM(I202:I208)</f>
        <v>0</v>
      </c>
    </row>
    <row r="210" spans="2:9" ht="15" x14ac:dyDescent="0.25">
      <c r="B210" s="91"/>
      <c r="C210" s="92"/>
      <c r="D210" s="91"/>
      <c r="E210" s="91"/>
      <c r="F210" s="91"/>
      <c r="G210" s="91"/>
      <c r="H210" s="93"/>
      <c r="I210" s="93"/>
    </row>
    <row r="211" spans="2:9" x14ac:dyDescent="0.25">
      <c r="B211" s="11" t="s">
        <v>13</v>
      </c>
      <c r="C211" s="73" t="s">
        <v>30</v>
      </c>
      <c r="D211" s="73"/>
      <c r="E211" s="73"/>
      <c r="F211" s="73"/>
      <c r="G211" s="73"/>
      <c r="H211" s="44">
        <f>SUM(H209,H198,H181,H151,H145,H134,H129,H123,H98)</f>
        <v>0</v>
      </c>
      <c r="I211" s="44">
        <f>SUM(I209,I198,I181,I151,I145,I134,I129,I123,I98)</f>
        <v>0</v>
      </c>
    </row>
    <row r="212" spans="2:9" x14ac:dyDescent="0.25">
      <c r="B212" s="28"/>
      <c r="C212" s="28"/>
      <c r="D212" s="28"/>
      <c r="E212" s="28"/>
      <c r="F212" s="28"/>
      <c r="G212" s="28"/>
      <c r="H212" s="29"/>
      <c r="I212" s="29"/>
    </row>
    <row r="213" spans="2:9" x14ac:dyDescent="0.25">
      <c r="B213" s="10" t="s">
        <v>14</v>
      </c>
      <c r="C213" s="94" t="s">
        <v>32</v>
      </c>
      <c r="D213" s="95"/>
      <c r="E213" s="96"/>
      <c r="F213" s="96"/>
      <c r="G213" s="96"/>
      <c r="H213" s="97"/>
      <c r="I213" s="97"/>
    </row>
    <row r="214" spans="2:9" x14ac:dyDescent="0.25">
      <c r="B214" s="28"/>
      <c r="C214" s="28"/>
      <c r="D214" s="28"/>
      <c r="E214" s="28"/>
      <c r="F214" s="28"/>
      <c r="G214" s="28"/>
      <c r="H214" s="29"/>
      <c r="I214" s="29"/>
    </row>
    <row r="215" spans="2:9" ht="15" x14ac:dyDescent="0.25">
      <c r="B215" s="12" t="s">
        <v>807</v>
      </c>
      <c r="C215" s="56" t="s">
        <v>214</v>
      </c>
      <c r="D215" s="56"/>
      <c r="E215" s="56"/>
      <c r="F215" s="56"/>
      <c r="G215" s="56"/>
      <c r="H215" s="56"/>
      <c r="I215" s="56"/>
    </row>
    <row r="216" spans="2:9" ht="15" x14ac:dyDescent="0.25">
      <c r="B216" s="31"/>
      <c r="C216" s="49"/>
      <c r="D216" s="31"/>
      <c r="E216" s="36"/>
      <c r="F216" s="36"/>
      <c r="G216" s="36"/>
      <c r="H216" s="36"/>
      <c r="I216" s="36"/>
    </row>
    <row r="217" spans="2:9" ht="60" x14ac:dyDescent="0.25">
      <c r="B217" s="46" t="s">
        <v>808</v>
      </c>
      <c r="C217" s="88" t="s">
        <v>544</v>
      </c>
      <c r="D217" s="31" t="s">
        <v>215</v>
      </c>
      <c r="E217" s="36">
        <v>0.5</v>
      </c>
      <c r="F217" s="36"/>
      <c r="G217" s="36">
        <f t="shared" ref="G217" si="82">+F217*1.2</f>
        <v>0</v>
      </c>
      <c r="H217" s="36">
        <f t="shared" ref="H217" si="83">+F217*E217</f>
        <v>0</v>
      </c>
      <c r="I217" s="36">
        <f t="shared" ref="I217" si="84">+G217*E217</f>
        <v>0</v>
      </c>
    </row>
    <row r="218" spans="2:9" ht="135" x14ac:dyDescent="0.25">
      <c r="B218" s="46" t="s">
        <v>809</v>
      </c>
      <c r="C218" s="88" t="s">
        <v>543</v>
      </c>
      <c r="D218" s="31" t="s">
        <v>215</v>
      </c>
      <c r="E218" s="36">
        <v>2.5</v>
      </c>
      <c r="F218" s="36"/>
      <c r="G218" s="36">
        <f t="shared" ref="G218" si="85">+F218*1.2</f>
        <v>0</v>
      </c>
      <c r="H218" s="36">
        <f t="shared" ref="H218" si="86">+F218*E218</f>
        <v>0</v>
      </c>
      <c r="I218" s="36">
        <f t="shared" ref="I218" si="87">+G218*E218</f>
        <v>0</v>
      </c>
    </row>
    <row r="219" spans="2:9" ht="120" x14ac:dyDescent="0.25">
      <c r="B219" s="46" t="s">
        <v>810</v>
      </c>
      <c r="C219" s="88" t="s">
        <v>542</v>
      </c>
      <c r="D219" s="31" t="s">
        <v>215</v>
      </c>
      <c r="E219" s="36">
        <v>0.4</v>
      </c>
      <c r="F219" s="36"/>
      <c r="G219" s="36">
        <f t="shared" ref="G219" si="88">+F219*1.2</f>
        <v>0</v>
      </c>
      <c r="H219" s="36">
        <f t="shared" ref="H219" si="89">+F219*E219</f>
        <v>0</v>
      </c>
      <c r="I219" s="36">
        <f t="shared" ref="I219" si="90">+G219*E219</f>
        <v>0</v>
      </c>
    </row>
    <row r="220" spans="2:9" ht="15" x14ac:dyDescent="0.25">
      <c r="B220" s="12" t="s">
        <v>807</v>
      </c>
      <c r="C220" s="56" t="s">
        <v>216</v>
      </c>
      <c r="D220" s="56"/>
      <c r="E220" s="56"/>
      <c r="F220" s="56"/>
      <c r="G220" s="56"/>
      <c r="H220" s="16">
        <f>SUM(H217:H219)</f>
        <v>0</v>
      </c>
      <c r="I220" s="16">
        <f>SUM(I217:I219)</f>
        <v>0</v>
      </c>
    </row>
    <row r="221" spans="2:9" ht="15" x14ac:dyDescent="0.25">
      <c r="B221" s="31"/>
      <c r="C221" s="31"/>
      <c r="D221" s="31"/>
      <c r="E221" s="31"/>
      <c r="F221" s="31"/>
      <c r="G221" s="31"/>
      <c r="H221" s="31"/>
      <c r="I221" s="31"/>
    </row>
    <row r="222" spans="2:9" ht="15" x14ac:dyDescent="0.25">
      <c r="B222" s="12" t="s">
        <v>811</v>
      </c>
      <c r="C222" s="56" t="s">
        <v>126</v>
      </c>
      <c r="D222" s="56"/>
      <c r="E222" s="56"/>
      <c r="F222" s="56"/>
      <c r="G222" s="56"/>
      <c r="H222" s="56"/>
      <c r="I222" s="56"/>
    </row>
    <row r="223" spans="2:9" ht="15" x14ac:dyDescent="0.25">
      <c r="B223" s="31"/>
      <c r="C223" s="31"/>
      <c r="D223" s="31"/>
      <c r="E223" s="31"/>
      <c r="F223" s="31"/>
      <c r="G223" s="31"/>
      <c r="H223" s="31"/>
      <c r="I223" s="31"/>
    </row>
    <row r="224" spans="2:9" ht="120" x14ac:dyDescent="0.25">
      <c r="B224" s="46" t="s">
        <v>812</v>
      </c>
      <c r="C224" s="88" t="s">
        <v>545</v>
      </c>
      <c r="D224" s="31"/>
      <c r="E224" s="36"/>
      <c r="F224" s="36"/>
      <c r="G224" s="36"/>
      <c r="H224" s="36"/>
      <c r="I224" s="36"/>
    </row>
    <row r="225" spans="2:9" ht="15" x14ac:dyDescent="0.25">
      <c r="B225" s="46"/>
      <c r="C225" s="49" t="s">
        <v>130</v>
      </c>
      <c r="D225" s="31" t="s">
        <v>121</v>
      </c>
      <c r="E225" s="36">
        <v>5</v>
      </c>
      <c r="F225" s="36"/>
      <c r="G225" s="36">
        <f t="shared" ref="G225:G241" si="91">+F225*1.2</f>
        <v>0</v>
      </c>
      <c r="H225" s="36">
        <f t="shared" ref="H225:H241" si="92">+F225*E225</f>
        <v>0</v>
      </c>
      <c r="I225" s="36">
        <f t="shared" ref="I225:I241" si="93">+G225*E225</f>
        <v>0</v>
      </c>
    </row>
    <row r="226" spans="2:9" ht="15" x14ac:dyDescent="0.25">
      <c r="B226" s="46"/>
      <c r="C226" s="49" t="s">
        <v>131</v>
      </c>
      <c r="D226" s="31" t="s">
        <v>121</v>
      </c>
      <c r="E226" s="36">
        <v>5</v>
      </c>
      <c r="F226" s="36"/>
      <c r="G226" s="36">
        <f t="shared" si="91"/>
        <v>0</v>
      </c>
      <c r="H226" s="36">
        <f t="shared" si="92"/>
        <v>0</v>
      </c>
      <c r="I226" s="36">
        <f t="shared" si="93"/>
        <v>0</v>
      </c>
    </row>
    <row r="227" spans="2:9" ht="15" x14ac:dyDescent="0.25">
      <c r="B227" s="46"/>
      <c r="C227" s="49" t="s">
        <v>100</v>
      </c>
      <c r="D227" s="31" t="s">
        <v>121</v>
      </c>
      <c r="E227" s="36">
        <v>5</v>
      </c>
      <c r="F227" s="36"/>
      <c r="G227" s="36">
        <f t="shared" si="91"/>
        <v>0</v>
      </c>
      <c r="H227" s="36">
        <f t="shared" si="92"/>
        <v>0</v>
      </c>
      <c r="I227" s="36">
        <f t="shared" si="93"/>
        <v>0</v>
      </c>
    </row>
    <row r="228" spans="2:9" ht="15" x14ac:dyDescent="0.25">
      <c r="B228" s="46"/>
      <c r="C228" s="49" t="s">
        <v>101</v>
      </c>
      <c r="D228" s="31" t="s">
        <v>121</v>
      </c>
      <c r="E228" s="36">
        <v>5</v>
      </c>
      <c r="F228" s="36"/>
      <c r="G228" s="36">
        <f t="shared" si="91"/>
        <v>0</v>
      </c>
      <c r="H228" s="36">
        <f t="shared" si="92"/>
        <v>0</v>
      </c>
      <c r="I228" s="36">
        <f t="shared" si="93"/>
        <v>0</v>
      </c>
    </row>
    <row r="229" spans="2:9" ht="237.75" x14ac:dyDescent="0.25">
      <c r="B229" s="46" t="s">
        <v>813</v>
      </c>
      <c r="C229" s="98" t="s">
        <v>546</v>
      </c>
      <c r="D229" s="31"/>
      <c r="E229" s="36"/>
      <c r="F229" s="36"/>
      <c r="G229" s="36"/>
      <c r="H229" s="36"/>
      <c r="I229" s="36"/>
    </row>
    <row r="230" spans="2:9" ht="15" x14ac:dyDescent="0.25">
      <c r="B230" s="46"/>
      <c r="C230" s="49" t="s">
        <v>217</v>
      </c>
      <c r="D230" s="31" t="s">
        <v>11</v>
      </c>
      <c r="E230" s="36">
        <v>5</v>
      </c>
      <c r="F230" s="36"/>
      <c r="G230" s="36">
        <f t="shared" si="91"/>
        <v>0</v>
      </c>
      <c r="H230" s="36">
        <f t="shared" si="92"/>
        <v>0</v>
      </c>
      <c r="I230" s="36">
        <f t="shared" si="93"/>
        <v>0</v>
      </c>
    </row>
    <row r="231" spans="2:9" ht="15" x14ac:dyDescent="0.25">
      <c r="B231" s="46"/>
      <c r="C231" s="49" t="s">
        <v>135</v>
      </c>
      <c r="D231" s="31" t="s">
        <v>11</v>
      </c>
      <c r="E231" s="36">
        <v>5</v>
      </c>
      <c r="F231" s="36"/>
      <c r="G231" s="36">
        <f t="shared" si="91"/>
        <v>0</v>
      </c>
      <c r="H231" s="36">
        <f t="shared" si="92"/>
        <v>0</v>
      </c>
      <c r="I231" s="36">
        <f t="shared" si="93"/>
        <v>0</v>
      </c>
    </row>
    <row r="232" spans="2:9" ht="15" x14ac:dyDescent="0.25">
      <c r="B232" s="46"/>
      <c r="C232" s="49" t="s">
        <v>218</v>
      </c>
      <c r="D232" s="31" t="s">
        <v>11</v>
      </c>
      <c r="E232" s="36">
        <v>5</v>
      </c>
      <c r="F232" s="36"/>
      <c r="G232" s="36">
        <f t="shared" si="91"/>
        <v>0</v>
      </c>
      <c r="H232" s="36">
        <f t="shared" si="92"/>
        <v>0</v>
      </c>
      <c r="I232" s="36">
        <f t="shared" si="93"/>
        <v>0</v>
      </c>
    </row>
    <row r="233" spans="2:9" ht="75" x14ac:dyDescent="0.25">
      <c r="B233" s="99" t="s">
        <v>814</v>
      </c>
      <c r="C233" s="88" t="s">
        <v>547</v>
      </c>
      <c r="D233" s="31"/>
      <c r="E233" s="36"/>
      <c r="F233" s="36"/>
      <c r="G233" s="36"/>
      <c r="H233" s="36"/>
      <c r="I233" s="36"/>
    </row>
    <row r="234" spans="2:9" ht="15" x14ac:dyDescent="0.25">
      <c r="B234" s="46"/>
      <c r="C234" s="49" t="s">
        <v>219</v>
      </c>
      <c r="D234" s="31" t="s">
        <v>121</v>
      </c>
      <c r="E234" s="36">
        <v>5</v>
      </c>
      <c r="F234" s="36"/>
      <c r="G234" s="36">
        <f t="shared" si="91"/>
        <v>0</v>
      </c>
      <c r="H234" s="36">
        <f t="shared" si="92"/>
        <v>0</v>
      </c>
      <c r="I234" s="36">
        <f t="shared" si="93"/>
        <v>0</v>
      </c>
    </row>
    <row r="235" spans="2:9" ht="15" x14ac:dyDescent="0.25">
      <c r="B235" s="46"/>
      <c r="C235" s="49" t="s">
        <v>220</v>
      </c>
      <c r="D235" s="31" t="s">
        <v>121</v>
      </c>
      <c r="E235" s="36">
        <v>5</v>
      </c>
      <c r="F235" s="36"/>
      <c r="G235" s="36">
        <f t="shared" si="91"/>
        <v>0</v>
      </c>
      <c r="H235" s="36">
        <f t="shared" si="92"/>
        <v>0</v>
      </c>
      <c r="I235" s="36">
        <f t="shared" si="93"/>
        <v>0</v>
      </c>
    </row>
    <row r="236" spans="2:9" ht="15" x14ac:dyDescent="0.25">
      <c r="B236" s="46"/>
      <c r="C236" s="49" t="s">
        <v>221</v>
      </c>
      <c r="D236" s="31" t="s">
        <v>121</v>
      </c>
      <c r="E236" s="36">
        <v>5</v>
      </c>
      <c r="F236" s="36"/>
      <c r="G236" s="36">
        <f t="shared" si="91"/>
        <v>0</v>
      </c>
      <c r="H236" s="36">
        <f t="shared" si="92"/>
        <v>0</v>
      </c>
      <c r="I236" s="36">
        <f t="shared" si="93"/>
        <v>0</v>
      </c>
    </row>
    <row r="237" spans="2:9" ht="15" x14ac:dyDescent="0.25">
      <c r="B237" s="46"/>
      <c r="C237" s="49" t="s">
        <v>222</v>
      </c>
      <c r="D237" s="31" t="s">
        <v>121</v>
      </c>
      <c r="E237" s="36">
        <v>5</v>
      </c>
      <c r="F237" s="36"/>
      <c r="G237" s="36">
        <f t="shared" si="91"/>
        <v>0</v>
      </c>
      <c r="H237" s="36">
        <f t="shared" si="92"/>
        <v>0</v>
      </c>
      <c r="I237" s="36">
        <f t="shared" si="93"/>
        <v>0</v>
      </c>
    </row>
    <row r="238" spans="2:9" ht="225" x14ac:dyDescent="0.25">
      <c r="B238" s="99" t="s">
        <v>815</v>
      </c>
      <c r="C238" s="88" t="s">
        <v>725</v>
      </c>
      <c r="D238" s="31"/>
      <c r="E238" s="36"/>
      <c r="F238" s="36"/>
      <c r="G238" s="36"/>
      <c r="H238" s="36"/>
      <c r="I238" s="36"/>
    </row>
    <row r="239" spans="2:9" ht="15" x14ac:dyDescent="0.25">
      <c r="B239" s="46"/>
      <c r="C239" s="49" t="s">
        <v>223</v>
      </c>
      <c r="D239" s="31" t="s">
        <v>121</v>
      </c>
      <c r="E239" s="36">
        <v>5</v>
      </c>
      <c r="F239" s="36"/>
      <c r="G239" s="36">
        <f t="shared" si="91"/>
        <v>0</v>
      </c>
      <c r="H239" s="36">
        <f t="shared" si="92"/>
        <v>0</v>
      </c>
      <c r="I239" s="36">
        <f t="shared" si="93"/>
        <v>0</v>
      </c>
    </row>
    <row r="240" spans="2:9" ht="15" x14ac:dyDescent="0.25">
      <c r="B240" s="46"/>
      <c r="C240" s="49" t="s">
        <v>221</v>
      </c>
      <c r="D240" s="31" t="s">
        <v>121</v>
      </c>
      <c r="E240" s="36">
        <v>5</v>
      </c>
      <c r="F240" s="36"/>
      <c r="G240" s="36">
        <f t="shared" si="91"/>
        <v>0</v>
      </c>
      <c r="H240" s="36">
        <f t="shared" si="92"/>
        <v>0</v>
      </c>
      <c r="I240" s="36">
        <f t="shared" si="93"/>
        <v>0</v>
      </c>
    </row>
    <row r="241" spans="2:9" ht="15" x14ac:dyDescent="0.25">
      <c r="B241" s="46"/>
      <c r="C241" s="49" t="s">
        <v>222</v>
      </c>
      <c r="D241" s="31" t="s">
        <v>121</v>
      </c>
      <c r="E241" s="36">
        <v>5</v>
      </c>
      <c r="F241" s="36"/>
      <c r="G241" s="36">
        <f t="shared" si="91"/>
        <v>0</v>
      </c>
      <c r="H241" s="36">
        <f t="shared" si="92"/>
        <v>0</v>
      </c>
      <c r="I241" s="36">
        <f t="shared" si="93"/>
        <v>0</v>
      </c>
    </row>
    <row r="242" spans="2:9" ht="15" x14ac:dyDescent="0.25">
      <c r="B242" s="12" t="s">
        <v>811</v>
      </c>
      <c r="C242" s="56" t="s">
        <v>224</v>
      </c>
      <c r="D242" s="56"/>
      <c r="E242" s="56"/>
      <c r="F242" s="56"/>
      <c r="G242" s="56"/>
      <c r="H242" s="20">
        <f>SUM(H224:H241)</f>
        <v>0</v>
      </c>
      <c r="I242" s="20">
        <f>SUM(I224:I241)</f>
        <v>0</v>
      </c>
    </row>
    <row r="243" spans="2:9" ht="15" x14ac:dyDescent="0.25">
      <c r="B243" s="31"/>
      <c r="C243" s="31"/>
      <c r="D243" s="31"/>
      <c r="E243" s="31"/>
      <c r="F243" s="31"/>
      <c r="G243" s="31"/>
      <c r="H243" s="31"/>
      <c r="I243" s="31"/>
    </row>
    <row r="244" spans="2:9" ht="15" x14ac:dyDescent="0.25">
      <c r="B244" s="12" t="s">
        <v>816</v>
      </c>
      <c r="C244" s="56" t="s">
        <v>138</v>
      </c>
      <c r="D244" s="56"/>
      <c r="E244" s="56"/>
      <c r="F244" s="56"/>
      <c r="G244" s="56"/>
      <c r="H244" s="56"/>
      <c r="I244" s="56"/>
    </row>
    <row r="245" spans="2:9" ht="15" x14ac:dyDescent="0.25">
      <c r="B245" s="31"/>
      <c r="C245" s="31"/>
      <c r="D245" s="31"/>
      <c r="E245" s="31"/>
      <c r="F245" s="31"/>
      <c r="G245" s="31"/>
      <c r="H245" s="31"/>
      <c r="I245" s="31"/>
    </row>
    <row r="246" spans="2:9" ht="165" x14ac:dyDescent="0.25">
      <c r="B246" s="46" t="s">
        <v>817</v>
      </c>
      <c r="C246" s="100" t="s">
        <v>726</v>
      </c>
      <c r="D246" s="31" t="s">
        <v>121</v>
      </c>
      <c r="E246" s="36">
        <v>5</v>
      </c>
      <c r="F246" s="36"/>
      <c r="G246" s="36">
        <f t="shared" ref="G246" si="94">+F246*1.2</f>
        <v>0</v>
      </c>
      <c r="H246" s="36">
        <f t="shared" ref="H246" si="95">+F246*E246</f>
        <v>0</v>
      </c>
      <c r="I246" s="36">
        <f t="shared" ref="I246" si="96">+G246*E246</f>
        <v>0</v>
      </c>
    </row>
    <row r="247" spans="2:9" ht="120" x14ac:dyDescent="0.25">
      <c r="B247" s="46" t="s">
        <v>818</v>
      </c>
      <c r="C247" s="100" t="s">
        <v>727</v>
      </c>
      <c r="D247" s="31"/>
      <c r="E247" s="36"/>
      <c r="F247" s="36"/>
      <c r="G247" s="36"/>
      <c r="H247" s="36"/>
      <c r="I247" s="36"/>
    </row>
    <row r="248" spans="2:9" ht="15" x14ac:dyDescent="0.25">
      <c r="B248" s="46"/>
      <c r="C248" s="49" t="s">
        <v>148</v>
      </c>
      <c r="D248" s="31" t="s">
        <v>121</v>
      </c>
      <c r="E248" s="36">
        <v>5</v>
      </c>
      <c r="F248" s="36"/>
      <c r="G248" s="36">
        <f t="shared" ref="G248:G249" si="97">+F248*1.2</f>
        <v>0</v>
      </c>
      <c r="H248" s="36">
        <f t="shared" ref="H248:H249" si="98">+F248*E248</f>
        <v>0</v>
      </c>
      <c r="I248" s="36">
        <f t="shared" ref="I248:I249" si="99">+G248*E248</f>
        <v>0</v>
      </c>
    </row>
    <row r="249" spans="2:9" ht="15" x14ac:dyDescent="0.25">
      <c r="B249" s="46"/>
      <c r="C249" s="49" t="s">
        <v>225</v>
      </c>
      <c r="D249" s="31" t="s">
        <v>121</v>
      </c>
      <c r="E249" s="36">
        <v>5</v>
      </c>
      <c r="F249" s="36"/>
      <c r="G249" s="36">
        <f t="shared" si="97"/>
        <v>0</v>
      </c>
      <c r="H249" s="36">
        <f t="shared" si="98"/>
        <v>0</v>
      </c>
      <c r="I249" s="36">
        <f t="shared" si="99"/>
        <v>0</v>
      </c>
    </row>
    <row r="250" spans="2:9" ht="15" x14ac:dyDescent="0.25">
      <c r="B250" s="12" t="s">
        <v>816</v>
      </c>
      <c r="C250" s="56" t="s">
        <v>226</v>
      </c>
      <c r="D250" s="56"/>
      <c r="E250" s="56"/>
      <c r="F250" s="56"/>
      <c r="G250" s="56"/>
      <c r="H250" s="20">
        <f>SUM(H246:H249)</f>
        <v>0</v>
      </c>
      <c r="I250" s="20">
        <f>SUM(I246:I249)</f>
        <v>0</v>
      </c>
    </row>
    <row r="251" spans="2:9" ht="15" x14ac:dyDescent="0.25">
      <c r="B251" s="31"/>
      <c r="C251" s="31"/>
      <c r="D251" s="31"/>
      <c r="E251" s="31"/>
      <c r="F251" s="31"/>
      <c r="G251" s="31"/>
      <c r="H251" s="31"/>
      <c r="I251" s="31"/>
    </row>
    <row r="252" spans="2:9" ht="15" x14ac:dyDescent="0.25">
      <c r="B252" s="31"/>
      <c r="C252" s="31"/>
      <c r="D252" s="31"/>
      <c r="E252" s="31"/>
      <c r="F252" s="31"/>
      <c r="G252" s="31"/>
      <c r="H252" s="31"/>
      <c r="I252" s="31"/>
    </row>
    <row r="253" spans="2:9" ht="15" x14ac:dyDescent="0.25">
      <c r="B253" s="12" t="s">
        <v>819</v>
      </c>
      <c r="C253" s="56" t="s">
        <v>228</v>
      </c>
      <c r="D253" s="56"/>
      <c r="E253" s="56"/>
      <c r="F253" s="56"/>
      <c r="G253" s="56"/>
      <c r="H253" s="56"/>
      <c r="I253" s="56"/>
    </row>
    <row r="254" spans="2:9" ht="15" x14ac:dyDescent="0.25">
      <c r="B254" s="31"/>
      <c r="C254" s="31"/>
      <c r="D254" s="31"/>
      <c r="E254" s="31"/>
      <c r="F254" s="31"/>
      <c r="G254" s="31"/>
      <c r="H254" s="31"/>
      <c r="I254" s="31"/>
    </row>
    <row r="255" spans="2:9" ht="135" x14ac:dyDescent="0.25">
      <c r="B255" s="46" t="s">
        <v>820</v>
      </c>
      <c r="C255" s="88" t="s">
        <v>728</v>
      </c>
      <c r="D255" s="31" t="s">
        <v>227</v>
      </c>
      <c r="E255" s="9">
        <v>5</v>
      </c>
      <c r="F255" s="9"/>
      <c r="G255" s="9">
        <f>+F255*1.2</f>
        <v>0</v>
      </c>
      <c r="H255" s="9">
        <f>+E255*F255</f>
        <v>0</v>
      </c>
      <c r="I255" s="9">
        <f>+E255*G255</f>
        <v>0</v>
      </c>
    </row>
    <row r="256" spans="2:9" ht="105" x14ac:dyDescent="0.25">
      <c r="B256" s="46" t="s">
        <v>821</v>
      </c>
      <c r="C256" s="100" t="s">
        <v>548</v>
      </c>
      <c r="D256" s="31"/>
      <c r="E256" s="9"/>
      <c r="F256" s="9"/>
      <c r="G256" s="9"/>
      <c r="H256" s="9"/>
      <c r="I256" s="9"/>
    </row>
    <row r="257" spans="2:9" ht="15" x14ac:dyDescent="0.25">
      <c r="B257" s="46"/>
      <c r="C257" s="49" t="s">
        <v>240</v>
      </c>
      <c r="D257" s="31" t="s">
        <v>11</v>
      </c>
      <c r="E257" s="36">
        <v>5</v>
      </c>
      <c r="F257" s="36"/>
      <c r="G257" s="9">
        <f t="shared" ref="G257:G264" si="100">+F257*1.2</f>
        <v>0</v>
      </c>
      <c r="H257" s="9">
        <f t="shared" ref="H257:H264" si="101">+E257*F257</f>
        <v>0</v>
      </c>
      <c r="I257" s="9">
        <f t="shared" ref="I257:I264" si="102">+E257*G257</f>
        <v>0</v>
      </c>
    </row>
    <row r="258" spans="2:9" ht="15" x14ac:dyDescent="0.25">
      <c r="B258" s="46"/>
      <c r="C258" s="49" t="s">
        <v>241</v>
      </c>
      <c r="D258" s="31" t="s">
        <v>11</v>
      </c>
      <c r="E258" s="36">
        <v>5</v>
      </c>
      <c r="F258" s="36"/>
      <c r="G258" s="9">
        <f t="shared" si="100"/>
        <v>0</v>
      </c>
      <c r="H258" s="9">
        <f t="shared" si="101"/>
        <v>0</v>
      </c>
      <c r="I258" s="9">
        <f t="shared" si="102"/>
        <v>0</v>
      </c>
    </row>
    <row r="259" spans="2:9" ht="15" x14ac:dyDescent="0.25">
      <c r="B259" s="46"/>
      <c r="C259" s="49" t="s">
        <v>242</v>
      </c>
      <c r="D259" s="31" t="s">
        <v>11</v>
      </c>
      <c r="E259" s="36">
        <v>5</v>
      </c>
      <c r="F259" s="36"/>
      <c r="G259" s="9">
        <f t="shared" si="100"/>
        <v>0</v>
      </c>
      <c r="H259" s="9">
        <f t="shared" si="101"/>
        <v>0</v>
      </c>
      <c r="I259" s="9">
        <f t="shared" si="102"/>
        <v>0</v>
      </c>
    </row>
    <row r="260" spans="2:9" ht="15" x14ac:dyDescent="0.25">
      <c r="B260" s="46"/>
      <c r="C260" s="49" t="s">
        <v>243</v>
      </c>
      <c r="D260" s="31" t="s">
        <v>11</v>
      </c>
      <c r="E260" s="36">
        <v>5</v>
      </c>
      <c r="F260" s="36"/>
      <c r="G260" s="9">
        <f t="shared" si="100"/>
        <v>0</v>
      </c>
      <c r="H260" s="9">
        <f t="shared" si="101"/>
        <v>0</v>
      </c>
      <c r="I260" s="9">
        <f t="shared" si="102"/>
        <v>0</v>
      </c>
    </row>
    <row r="261" spans="2:9" ht="15" x14ac:dyDescent="0.25">
      <c r="B261" s="46"/>
      <c r="C261" s="49" t="s">
        <v>244</v>
      </c>
      <c r="D261" s="31" t="s">
        <v>11</v>
      </c>
      <c r="E261" s="36">
        <v>5</v>
      </c>
      <c r="F261" s="36"/>
      <c r="G261" s="9">
        <f t="shared" si="100"/>
        <v>0</v>
      </c>
      <c r="H261" s="9">
        <f t="shared" si="101"/>
        <v>0</v>
      </c>
      <c r="I261" s="9">
        <f t="shared" si="102"/>
        <v>0</v>
      </c>
    </row>
    <row r="262" spans="2:9" ht="15" x14ac:dyDescent="0.25">
      <c r="B262" s="46"/>
      <c r="C262" s="49" t="s">
        <v>245</v>
      </c>
      <c r="D262" s="31" t="s">
        <v>11</v>
      </c>
      <c r="E262" s="36">
        <v>5</v>
      </c>
      <c r="F262" s="36"/>
      <c r="G262" s="9">
        <f t="shared" si="100"/>
        <v>0</v>
      </c>
      <c r="H262" s="9">
        <f t="shared" si="101"/>
        <v>0</v>
      </c>
      <c r="I262" s="9">
        <f t="shared" si="102"/>
        <v>0</v>
      </c>
    </row>
    <row r="263" spans="2:9" ht="15" x14ac:dyDescent="0.25">
      <c r="B263" s="46"/>
      <c r="C263" s="49" t="s">
        <v>246</v>
      </c>
      <c r="D263" s="31" t="s">
        <v>11</v>
      </c>
      <c r="E263" s="36">
        <v>5</v>
      </c>
      <c r="F263" s="36"/>
      <c r="G263" s="9">
        <f t="shared" si="100"/>
        <v>0</v>
      </c>
      <c r="H263" s="9">
        <f t="shared" si="101"/>
        <v>0</v>
      </c>
      <c r="I263" s="9">
        <f t="shared" si="102"/>
        <v>0</v>
      </c>
    </row>
    <row r="264" spans="2:9" ht="15" x14ac:dyDescent="0.25">
      <c r="B264" s="46"/>
      <c r="C264" s="49" t="s">
        <v>247</v>
      </c>
      <c r="D264" s="31" t="s">
        <v>11</v>
      </c>
      <c r="E264" s="36">
        <v>5</v>
      </c>
      <c r="F264" s="36"/>
      <c r="G264" s="9">
        <f t="shared" si="100"/>
        <v>0</v>
      </c>
      <c r="H264" s="9">
        <f t="shared" si="101"/>
        <v>0</v>
      </c>
      <c r="I264" s="9">
        <f t="shared" si="102"/>
        <v>0</v>
      </c>
    </row>
    <row r="265" spans="2:9" ht="195" x14ac:dyDescent="0.25">
      <c r="B265" s="26" t="s">
        <v>822</v>
      </c>
      <c r="C265" s="78" t="s">
        <v>549</v>
      </c>
      <c r="D265" s="26" t="s">
        <v>11</v>
      </c>
      <c r="E265" s="27">
        <v>5</v>
      </c>
      <c r="F265" s="27"/>
      <c r="G265" s="27">
        <f>+F265*1.2</f>
        <v>0</v>
      </c>
      <c r="H265" s="27">
        <f>+E265*F265</f>
        <v>0</v>
      </c>
      <c r="I265" s="27">
        <f>+E265*G265</f>
        <v>0</v>
      </c>
    </row>
    <row r="266" spans="2:9" ht="15" x14ac:dyDescent="0.25">
      <c r="B266" s="12" t="s">
        <v>819</v>
      </c>
      <c r="C266" s="56" t="s">
        <v>288</v>
      </c>
      <c r="D266" s="56"/>
      <c r="E266" s="56"/>
      <c r="F266" s="56"/>
      <c r="G266" s="56"/>
      <c r="H266" s="20">
        <f>SUM(H255:H265)</f>
        <v>0</v>
      </c>
      <c r="I266" s="20">
        <f>SUM(I255:I265)</f>
        <v>0</v>
      </c>
    </row>
    <row r="267" spans="2:9" ht="15" x14ac:dyDescent="0.25">
      <c r="B267" s="26"/>
      <c r="C267" s="26"/>
      <c r="D267" s="26"/>
      <c r="E267" s="26"/>
      <c r="F267" s="26"/>
      <c r="G267" s="26"/>
      <c r="H267" s="26"/>
      <c r="I267" s="26"/>
    </row>
    <row r="268" spans="2:9" ht="15" x14ac:dyDescent="0.25">
      <c r="B268" s="12" t="s">
        <v>823</v>
      </c>
      <c r="C268" s="56" t="s">
        <v>248</v>
      </c>
      <c r="D268" s="56"/>
      <c r="E268" s="56"/>
      <c r="F268" s="56"/>
      <c r="G268" s="56"/>
      <c r="H268" s="56"/>
      <c r="I268" s="56"/>
    </row>
    <row r="269" spans="2:9" ht="15" x14ac:dyDescent="0.25">
      <c r="B269" s="26"/>
      <c r="C269" s="26"/>
      <c r="D269" s="26"/>
      <c r="E269" s="26"/>
      <c r="F269" s="26"/>
      <c r="G269" s="26"/>
      <c r="H269" s="26"/>
      <c r="I269" s="26"/>
    </row>
    <row r="270" spans="2:9" ht="90" x14ac:dyDescent="0.25">
      <c r="B270" s="26" t="s">
        <v>824</v>
      </c>
      <c r="C270" s="78" t="s">
        <v>729</v>
      </c>
      <c r="D270" s="31" t="s">
        <v>227</v>
      </c>
      <c r="E270" s="39">
        <v>5</v>
      </c>
      <c r="F270" s="39"/>
      <c r="G270" s="39">
        <f t="shared" ref="G270:G272" si="103">+F270*1.2</f>
        <v>0</v>
      </c>
      <c r="H270" s="39">
        <f t="shared" ref="H270:H272" si="104">+E270*F270</f>
        <v>0</v>
      </c>
      <c r="I270" s="39">
        <f t="shared" ref="I270:I272" si="105">+E270*G270</f>
        <v>0</v>
      </c>
    </row>
    <row r="271" spans="2:9" ht="210" x14ac:dyDescent="0.25">
      <c r="B271" s="26" t="s">
        <v>825</v>
      </c>
      <c r="C271" s="78" t="s">
        <v>550</v>
      </c>
      <c r="D271" s="26" t="s">
        <v>43</v>
      </c>
      <c r="E271" s="27">
        <v>1</v>
      </c>
      <c r="F271" s="27"/>
      <c r="G271" s="27">
        <f t="shared" si="103"/>
        <v>0</v>
      </c>
      <c r="H271" s="27">
        <f t="shared" si="104"/>
        <v>0</v>
      </c>
      <c r="I271" s="27">
        <f t="shared" si="105"/>
        <v>0</v>
      </c>
    </row>
    <row r="272" spans="2:9" ht="180" x14ac:dyDescent="0.25">
      <c r="B272" s="26" t="s">
        <v>826</v>
      </c>
      <c r="C272" s="78" t="s">
        <v>287</v>
      </c>
      <c r="D272" s="31" t="s">
        <v>227</v>
      </c>
      <c r="E272" s="39">
        <v>5</v>
      </c>
      <c r="F272" s="39"/>
      <c r="G272" s="39">
        <f t="shared" si="103"/>
        <v>0</v>
      </c>
      <c r="H272" s="39">
        <f t="shared" si="104"/>
        <v>0</v>
      </c>
      <c r="I272" s="39">
        <f t="shared" si="105"/>
        <v>0</v>
      </c>
    </row>
    <row r="273" spans="2:9" ht="15" x14ac:dyDescent="0.25">
      <c r="B273" s="12" t="s">
        <v>823</v>
      </c>
      <c r="C273" s="56" t="s">
        <v>249</v>
      </c>
      <c r="D273" s="56"/>
      <c r="E273" s="56"/>
      <c r="F273" s="56"/>
      <c r="G273" s="56"/>
      <c r="H273" s="20">
        <f>SUM(H270:H272)</f>
        <v>0</v>
      </c>
      <c r="I273" s="20">
        <f>SUM(I270:I272)</f>
        <v>0</v>
      </c>
    </row>
    <row r="274" spans="2:9" ht="15" x14ac:dyDescent="0.25">
      <c r="B274" s="26"/>
      <c r="C274" s="26"/>
      <c r="D274" s="26"/>
      <c r="E274" s="26"/>
      <c r="F274" s="26"/>
      <c r="G274" s="26"/>
      <c r="H274" s="26"/>
      <c r="I274" s="26"/>
    </row>
    <row r="275" spans="2:9" ht="15" x14ac:dyDescent="0.25">
      <c r="B275" s="26"/>
      <c r="C275" s="26"/>
      <c r="D275" s="26"/>
      <c r="E275" s="26"/>
      <c r="F275" s="26"/>
      <c r="G275" s="26"/>
      <c r="H275" s="26"/>
      <c r="I275" s="26"/>
    </row>
    <row r="276" spans="2:9" x14ac:dyDescent="0.25">
      <c r="B276" s="10" t="s">
        <v>14</v>
      </c>
      <c r="C276" s="54" t="s">
        <v>33</v>
      </c>
      <c r="D276" s="54"/>
      <c r="E276" s="54"/>
      <c r="F276" s="54"/>
      <c r="G276" s="54"/>
      <c r="H276" s="44">
        <f>SUM(H273,H266,H250,H242,H220)</f>
        <v>0</v>
      </c>
      <c r="I276" s="44">
        <f>SUM(I273,I266,I250,I242,I220)</f>
        <v>0</v>
      </c>
    </row>
    <row r="277" spans="2:9" ht="15" x14ac:dyDescent="0.25">
      <c r="B277" s="33"/>
      <c r="C277" s="33"/>
      <c r="D277" s="33"/>
      <c r="E277" s="33"/>
      <c r="F277" s="33"/>
      <c r="G277" s="33"/>
      <c r="H277" s="7"/>
      <c r="I277" s="7"/>
    </row>
    <row r="278" spans="2:9" ht="15" x14ac:dyDescent="0.25">
      <c r="B278" s="33"/>
      <c r="C278" s="33"/>
      <c r="D278" s="33"/>
      <c r="E278" s="33"/>
      <c r="F278" s="33"/>
      <c r="G278" s="33"/>
      <c r="H278" s="7"/>
      <c r="I278" s="7"/>
    </row>
    <row r="279" spans="2:9" ht="15" x14ac:dyDescent="0.25">
      <c r="B279" s="33"/>
      <c r="C279" s="33"/>
      <c r="D279" s="33"/>
      <c r="E279" s="33"/>
      <c r="F279" s="33"/>
      <c r="G279" s="33"/>
      <c r="H279" s="7"/>
      <c r="I279" s="7"/>
    </row>
    <row r="280" spans="2:9" ht="15" x14ac:dyDescent="0.25">
      <c r="B280" s="33"/>
      <c r="C280" s="33"/>
      <c r="D280" s="33"/>
      <c r="E280" s="33"/>
      <c r="F280" s="33"/>
      <c r="G280" s="33"/>
      <c r="H280" s="7"/>
      <c r="I280" s="7"/>
    </row>
    <row r="281" spans="2:9" ht="15" x14ac:dyDescent="0.25">
      <c r="B281" s="33"/>
      <c r="C281" s="33"/>
      <c r="D281" s="33"/>
      <c r="E281" s="33"/>
      <c r="F281" s="33"/>
      <c r="G281" s="33"/>
      <c r="H281" s="7"/>
      <c r="I281" s="7"/>
    </row>
    <row r="282" spans="2:9" ht="15" x14ac:dyDescent="0.25">
      <c r="B282" s="33"/>
      <c r="C282" s="33"/>
      <c r="D282" s="33"/>
      <c r="E282" s="33"/>
      <c r="F282" s="33"/>
      <c r="G282" s="33"/>
      <c r="H282" s="7"/>
      <c r="I282" s="7"/>
    </row>
    <row r="283" spans="2:9" ht="15" x14ac:dyDescent="0.25">
      <c r="B283" s="33"/>
      <c r="C283" s="33"/>
      <c r="D283" s="33"/>
      <c r="E283" s="33"/>
      <c r="F283" s="33"/>
      <c r="G283" s="33"/>
      <c r="H283" s="7"/>
      <c r="I283" s="7"/>
    </row>
    <row r="284" spans="2:9" ht="15" x14ac:dyDescent="0.25">
      <c r="B284" s="33"/>
      <c r="C284" s="33"/>
      <c r="D284" s="33"/>
      <c r="E284" s="33"/>
      <c r="F284" s="33"/>
      <c r="G284" s="33"/>
      <c r="H284" s="7"/>
      <c r="I284" s="7"/>
    </row>
    <row r="285" spans="2:9" x14ac:dyDescent="0.25">
      <c r="B285" s="10" t="s">
        <v>15</v>
      </c>
      <c r="C285" s="94" t="s">
        <v>31</v>
      </c>
      <c r="D285" s="95"/>
      <c r="E285" s="96"/>
      <c r="F285" s="96"/>
      <c r="G285" s="96"/>
      <c r="H285" s="97"/>
      <c r="I285" s="97"/>
    </row>
    <row r="286" spans="2:9" x14ac:dyDescent="0.25">
      <c r="B286" s="28"/>
      <c r="C286" s="28"/>
      <c r="D286" s="28"/>
      <c r="E286" s="28"/>
      <c r="F286" s="28"/>
      <c r="G286" s="28"/>
      <c r="H286" s="29"/>
      <c r="I286" s="29"/>
    </row>
    <row r="287" spans="2:9" x14ac:dyDescent="0.25">
      <c r="B287" s="30"/>
      <c r="C287" s="30"/>
      <c r="D287" s="30"/>
      <c r="E287" s="30"/>
      <c r="F287" s="30"/>
      <c r="G287" s="30"/>
      <c r="H287" s="32"/>
      <c r="I287" s="32"/>
    </row>
    <row r="288" spans="2:9" ht="150" x14ac:dyDescent="0.25">
      <c r="B288" s="46" t="s">
        <v>827</v>
      </c>
      <c r="C288" s="88" t="s">
        <v>551</v>
      </c>
      <c r="D288" s="31" t="s">
        <v>289</v>
      </c>
      <c r="E288" s="37">
        <v>5</v>
      </c>
      <c r="F288" s="37"/>
      <c r="G288" s="37">
        <f t="shared" ref="G288:G295" si="106">+F288*1.2</f>
        <v>0</v>
      </c>
      <c r="H288" s="37">
        <f t="shared" ref="H288:H295" si="107">+F288*E288</f>
        <v>0</v>
      </c>
      <c r="I288" s="37">
        <f t="shared" ref="I288:I295" si="108">+G288*E288</f>
        <v>0</v>
      </c>
    </row>
    <row r="289" spans="2:9" ht="120" x14ac:dyDescent="0.25">
      <c r="B289" s="46" t="s">
        <v>828</v>
      </c>
      <c r="C289" s="101" t="s">
        <v>552</v>
      </c>
      <c r="D289" s="31" t="s">
        <v>289</v>
      </c>
      <c r="E289" s="37">
        <v>15</v>
      </c>
      <c r="F289" s="37"/>
      <c r="G289" s="37">
        <f t="shared" si="106"/>
        <v>0</v>
      </c>
      <c r="H289" s="37">
        <f t="shared" si="107"/>
        <v>0</v>
      </c>
      <c r="I289" s="37">
        <f t="shared" si="108"/>
        <v>0</v>
      </c>
    </row>
    <row r="290" spans="2:9" ht="105" x14ac:dyDescent="0.25">
      <c r="B290" s="46" t="s">
        <v>829</v>
      </c>
      <c r="C290" s="101" t="s">
        <v>553</v>
      </c>
      <c r="D290" s="31" t="s">
        <v>289</v>
      </c>
      <c r="E290" s="37">
        <v>15</v>
      </c>
      <c r="F290" s="37"/>
      <c r="G290" s="37">
        <f t="shared" si="106"/>
        <v>0</v>
      </c>
      <c r="H290" s="37">
        <f t="shared" si="107"/>
        <v>0</v>
      </c>
      <c r="I290" s="37">
        <f t="shared" si="108"/>
        <v>0</v>
      </c>
    </row>
    <row r="291" spans="2:9" ht="105" x14ac:dyDescent="0.25">
      <c r="B291" s="46" t="s">
        <v>830</v>
      </c>
      <c r="C291" s="101" t="s">
        <v>554</v>
      </c>
      <c r="D291" s="31" t="s">
        <v>289</v>
      </c>
      <c r="E291" s="37">
        <v>20</v>
      </c>
      <c r="F291" s="37"/>
      <c r="G291" s="37">
        <f t="shared" si="106"/>
        <v>0</v>
      </c>
      <c r="H291" s="37">
        <f t="shared" si="107"/>
        <v>0</v>
      </c>
      <c r="I291" s="37">
        <f t="shared" si="108"/>
        <v>0</v>
      </c>
    </row>
    <row r="292" spans="2:9" ht="180" x14ac:dyDescent="0.25">
      <c r="B292" s="46" t="s">
        <v>831</v>
      </c>
      <c r="C292" s="101" t="s">
        <v>555</v>
      </c>
      <c r="D292" s="31" t="s">
        <v>289</v>
      </c>
      <c r="E292" s="37">
        <v>10</v>
      </c>
      <c r="F292" s="37"/>
      <c r="G292" s="37">
        <f t="shared" si="106"/>
        <v>0</v>
      </c>
      <c r="H292" s="37">
        <f t="shared" si="107"/>
        <v>0</v>
      </c>
      <c r="I292" s="37">
        <f t="shared" si="108"/>
        <v>0</v>
      </c>
    </row>
    <row r="293" spans="2:9" ht="150" x14ac:dyDescent="0.25">
      <c r="B293" s="46" t="s">
        <v>832</v>
      </c>
      <c r="C293" s="101" t="s">
        <v>730</v>
      </c>
      <c r="D293" s="31" t="s">
        <v>289</v>
      </c>
      <c r="E293" s="37">
        <v>20</v>
      </c>
      <c r="F293" s="37"/>
      <c r="G293" s="37">
        <f t="shared" si="106"/>
        <v>0</v>
      </c>
      <c r="H293" s="37">
        <f t="shared" si="107"/>
        <v>0</v>
      </c>
      <c r="I293" s="37">
        <f t="shared" si="108"/>
        <v>0</v>
      </c>
    </row>
    <row r="294" spans="2:9" ht="135" x14ac:dyDescent="0.25">
      <c r="B294" s="46" t="s">
        <v>833</v>
      </c>
      <c r="C294" s="101" t="s">
        <v>556</v>
      </c>
      <c r="D294" s="31" t="s">
        <v>289</v>
      </c>
      <c r="E294" s="37">
        <v>20</v>
      </c>
      <c r="F294" s="37"/>
      <c r="G294" s="37">
        <f t="shared" si="106"/>
        <v>0</v>
      </c>
      <c r="H294" s="37">
        <f t="shared" si="107"/>
        <v>0</v>
      </c>
      <c r="I294" s="37">
        <f t="shared" si="108"/>
        <v>0</v>
      </c>
    </row>
    <row r="295" spans="2:9" ht="330" x14ac:dyDescent="0.25">
      <c r="B295" s="46" t="s">
        <v>834</v>
      </c>
      <c r="C295" s="101" t="s">
        <v>557</v>
      </c>
      <c r="D295" s="31" t="s">
        <v>289</v>
      </c>
      <c r="E295" s="37">
        <v>20</v>
      </c>
      <c r="F295" s="37"/>
      <c r="G295" s="37">
        <f t="shared" si="106"/>
        <v>0</v>
      </c>
      <c r="H295" s="37">
        <f t="shared" si="107"/>
        <v>0</v>
      </c>
      <c r="I295" s="37">
        <f t="shared" si="108"/>
        <v>0</v>
      </c>
    </row>
    <row r="296" spans="2:9" ht="195" x14ac:dyDescent="0.25">
      <c r="B296" s="46" t="s">
        <v>835</v>
      </c>
      <c r="C296" s="101" t="s">
        <v>559</v>
      </c>
      <c r="D296" s="31"/>
      <c r="E296" s="37"/>
      <c r="F296" s="37"/>
      <c r="G296" s="37"/>
      <c r="H296" s="37"/>
      <c r="I296" s="37"/>
    </row>
    <row r="297" spans="2:9" ht="15" x14ac:dyDescent="0.25">
      <c r="B297" s="31"/>
      <c r="C297" s="101" t="s">
        <v>290</v>
      </c>
      <c r="D297" s="31" t="s">
        <v>289</v>
      </c>
      <c r="E297" s="37">
        <v>20</v>
      </c>
      <c r="F297" s="37"/>
      <c r="G297" s="37">
        <f>+F297*1.2</f>
        <v>0</v>
      </c>
      <c r="H297" s="37">
        <f>+F297*E297</f>
        <v>0</v>
      </c>
      <c r="I297" s="37">
        <f>+G297*E297</f>
        <v>0</v>
      </c>
    </row>
    <row r="298" spans="2:9" ht="15" x14ac:dyDescent="0.25">
      <c r="B298" s="31"/>
      <c r="C298" s="101" t="s">
        <v>291</v>
      </c>
      <c r="D298" s="31" t="s">
        <v>289</v>
      </c>
      <c r="E298" s="37">
        <v>20</v>
      </c>
      <c r="F298" s="37"/>
      <c r="G298" s="37">
        <f>+F298*1.2</f>
        <v>0</v>
      </c>
      <c r="H298" s="37">
        <f>+F298*E298</f>
        <v>0</v>
      </c>
      <c r="I298" s="37">
        <f>+G298*E298</f>
        <v>0</v>
      </c>
    </row>
    <row r="299" spans="2:9" ht="225" x14ac:dyDescent="0.25">
      <c r="B299" s="46" t="s">
        <v>836</v>
      </c>
      <c r="C299" s="101" t="s">
        <v>558</v>
      </c>
      <c r="D299" s="31"/>
      <c r="E299" s="37"/>
      <c r="F299" s="37"/>
      <c r="G299" s="37"/>
      <c r="H299" s="37"/>
      <c r="I299" s="37"/>
    </row>
    <row r="300" spans="2:9" ht="15" x14ac:dyDescent="0.25">
      <c r="B300" s="31"/>
      <c r="C300" s="101" t="s">
        <v>292</v>
      </c>
      <c r="D300" s="31" t="s">
        <v>289</v>
      </c>
      <c r="E300" s="37">
        <v>20</v>
      </c>
      <c r="F300" s="37"/>
      <c r="G300" s="37">
        <f>+F300*1.2</f>
        <v>0</v>
      </c>
      <c r="H300" s="37">
        <f>+F300*E300</f>
        <v>0</v>
      </c>
      <c r="I300" s="37">
        <f>+G300*E300</f>
        <v>0</v>
      </c>
    </row>
    <row r="301" spans="2:9" ht="15" x14ac:dyDescent="0.25">
      <c r="B301" s="31"/>
      <c r="C301" s="101" t="s">
        <v>293</v>
      </c>
      <c r="D301" s="31" t="s">
        <v>289</v>
      </c>
      <c r="E301" s="37">
        <v>20</v>
      </c>
      <c r="F301" s="37"/>
      <c r="G301" s="37">
        <f>+F301*1.2</f>
        <v>0</v>
      </c>
      <c r="H301" s="37">
        <f>+F301*E301</f>
        <v>0</v>
      </c>
      <c r="I301" s="37">
        <f>+G301*E301</f>
        <v>0</v>
      </c>
    </row>
    <row r="302" spans="2:9" ht="75" x14ac:dyDescent="0.25">
      <c r="B302" s="26" t="s">
        <v>837</v>
      </c>
      <c r="C302" s="102" t="s">
        <v>294</v>
      </c>
      <c r="D302" s="26" t="s">
        <v>289</v>
      </c>
      <c r="E302" s="27">
        <v>5</v>
      </c>
      <c r="F302" s="19"/>
      <c r="G302" s="19">
        <f>+F302*1.2</f>
        <v>0</v>
      </c>
      <c r="H302" s="19">
        <f>+F302*E302</f>
        <v>0</v>
      </c>
      <c r="I302" s="19">
        <f>+G302*E302</f>
        <v>0</v>
      </c>
    </row>
    <row r="303" spans="2:9" ht="135" x14ac:dyDescent="0.25">
      <c r="B303" s="26" t="s">
        <v>838</v>
      </c>
      <c r="C303" s="102" t="s">
        <v>295</v>
      </c>
      <c r="D303" s="26" t="s">
        <v>17</v>
      </c>
      <c r="E303" s="27">
        <v>2</v>
      </c>
      <c r="F303" s="19"/>
      <c r="G303" s="19">
        <f>+F303*1.2</f>
        <v>0</v>
      </c>
      <c r="H303" s="19">
        <f>+F303*E303</f>
        <v>0</v>
      </c>
      <c r="I303" s="19">
        <f>+G303*E303</f>
        <v>0</v>
      </c>
    </row>
    <row r="304" spans="2:9" ht="15" x14ac:dyDescent="0.25">
      <c r="B304" s="26"/>
      <c r="C304" s="26"/>
      <c r="D304" s="26"/>
      <c r="E304" s="26"/>
      <c r="F304" s="26"/>
      <c r="G304" s="26"/>
      <c r="H304" s="26"/>
      <c r="I304" s="26"/>
    </row>
    <row r="305" spans="2:9" x14ac:dyDescent="0.25">
      <c r="B305" s="10" t="s">
        <v>15</v>
      </c>
      <c r="C305" s="54" t="s">
        <v>296</v>
      </c>
      <c r="D305" s="54"/>
      <c r="E305" s="54"/>
      <c r="F305" s="54"/>
      <c r="G305" s="54"/>
      <c r="H305" s="44">
        <f>SUM(H288:H303)</f>
        <v>0</v>
      </c>
      <c r="I305" s="44">
        <f>SUM(I288:I303)</f>
        <v>0</v>
      </c>
    </row>
    <row r="306" spans="2:9" ht="15" x14ac:dyDescent="0.25">
      <c r="B306" s="33"/>
      <c r="C306" s="33"/>
      <c r="D306" s="33"/>
      <c r="E306" s="33"/>
      <c r="F306" s="33"/>
      <c r="G306" s="33"/>
      <c r="H306" s="7"/>
      <c r="I306" s="7"/>
    </row>
    <row r="307" spans="2:9" x14ac:dyDescent="0.25">
      <c r="B307" s="10" t="s">
        <v>18</v>
      </c>
      <c r="C307" s="94" t="s">
        <v>285</v>
      </c>
      <c r="D307" s="95"/>
      <c r="E307" s="96"/>
      <c r="F307" s="96"/>
      <c r="G307" s="96"/>
      <c r="H307" s="97"/>
      <c r="I307" s="97"/>
    </row>
    <row r="308" spans="2:9" x14ac:dyDescent="0.25">
      <c r="B308" s="28"/>
      <c r="C308" s="28"/>
      <c r="D308" s="28"/>
      <c r="E308" s="28"/>
      <c r="F308" s="28"/>
      <c r="G308" s="28"/>
      <c r="H308" s="29"/>
      <c r="I308" s="29"/>
    </row>
    <row r="309" spans="2:9" x14ac:dyDescent="0.25">
      <c r="B309" s="30"/>
      <c r="C309" s="30"/>
      <c r="D309" s="30"/>
      <c r="E309" s="30"/>
      <c r="F309" s="30"/>
      <c r="G309" s="30"/>
      <c r="H309" s="32"/>
      <c r="I309" s="32"/>
    </row>
    <row r="310" spans="2:9" ht="105" x14ac:dyDescent="0.25">
      <c r="B310" s="46" t="s">
        <v>839</v>
      </c>
      <c r="C310" s="101" t="s">
        <v>560</v>
      </c>
      <c r="D310" s="31" t="s">
        <v>289</v>
      </c>
      <c r="E310" s="37">
        <v>20</v>
      </c>
      <c r="F310" s="37"/>
      <c r="G310" s="37">
        <f>+F310*1.2</f>
        <v>0</v>
      </c>
      <c r="H310" s="37">
        <f>+F310*E310</f>
        <v>0</v>
      </c>
      <c r="I310" s="37">
        <f>+G310*E310</f>
        <v>0</v>
      </c>
    </row>
    <row r="311" spans="2:9" ht="120" x14ac:dyDescent="0.25">
      <c r="B311" s="46" t="s">
        <v>840</v>
      </c>
      <c r="C311" s="101" t="s">
        <v>561</v>
      </c>
      <c r="D311" s="31" t="s">
        <v>289</v>
      </c>
      <c r="E311" s="37">
        <v>20</v>
      </c>
      <c r="F311" s="37"/>
      <c r="G311" s="37">
        <f>+F311*1.2</f>
        <v>0</v>
      </c>
      <c r="H311" s="37">
        <f>+F311*E311</f>
        <v>0</v>
      </c>
      <c r="I311" s="37">
        <f>+G311*E311</f>
        <v>0</v>
      </c>
    </row>
    <row r="312" spans="2:9" ht="180" x14ac:dyDescent="0.25">
      <c r="B312" s="46" t="s">
        <v>841</v>
      </c>
      <c r="C312" s="101" t="s">
        <v>297</v>
      </c>
      <c r="D312" s="31" t="s">
        <v>289</v>
      </c>
      <c r="E312" s="37">
        <v>5</v>
      </c>
      <c r="F312" s="37"/>
      <c r="G312" s="37">
        <f>+F312*1.2</f>
        <v>0</v>
      </c>
      <c r="H312" s="37">
        <f>+F312*E312</f>
        <v>0</v>
      </c>
      <c r="I312" s="37">
        <f>+G312*E312</f>
        <v>0</v>
      </c>
    </row>
    <row r="313" spans="2:9" ht="165" x14ac:dyDescent="0.25">
      <c r="B313" s="46" t="s">
        <v>842</v>
      </c>
      <c r="C313" s="101" t="s">
        <v>731</v>
      </c>
      <c r="D313" s="31"/>
      <c r="E313" s="37"/>
      <c r="F313" s="37"/>
      <c r="G313" s="37"/>
      <c r="H313" s="37"/>
      <c r="I313" s="37"/>
    </row>
    <row r="314" spans="2:9" ht="45" x14ac:dyDescent="0.25">
      <c r="B314" s="31"/>
      <c r="C314" s="101" t="s">
        <v>298</v>
      </c>
      <c r="D314" s="31" t="s">
        <v>289</v>
      </c>
      <c r="E314" s="37">
        <v>10</v>
      </c>
      <c r="F314" s="37"/>
      <c r="G314" s="37">
        <f>+F314*1.2</f>
        <v>0</v>
      </c>
      <c r="H314" s="37">
        <f>+F314*E314</f>
        <v>0</v>
      </c>
      <c r="I314" s="37">
        <f>+G314*E314</f>
        <v>0</v>
      </c>
    </row>
    <row r="315" spans="2:9" ht="45" x14ac:dyDescent="0.25">
      <c r="B315" s="33"/>
      <c r="C315" s="101" t="s">
        <v>299</v>
      </c>
      <c r="D315" s="31" t="s">
        <v>289</v>
      </c>
      <c r="E315" s="37">
        <v>10</v>
      </c>
      <c r="F315" s="37"/>
      <c r="G315" s="37">
        <f>+F315*1.2</f>
        <v>0</v>
      </c>
      <c r="H315" s="37">
        <f>+F315*E315</f>
        <v>0</v>
      </c>
      <c r="I315" s="37">
        <f>+G315*E315</f>
        <v>0</v>
      </c>
    </row>
    <row r="316" spans="2:9" ht="150" x14ac:dyDescent="0.25">
      <c r="B316" s="46" t="s">
        <v>843</v>
      </c>
      <c r="C316" s="101" t="s">
        <v>562</v>
      </c>
      <c r="D316" s="31"/>
      <c r="E316" s="37"/>
      <c r="F316" s="37"/>
      <c r="G316" s="37"/>
      <c r="H316" s="37"/>
      <c r="I316" s="37"/>
    </row>
    <row r="317" spans="2:9" ht="45" x14ac:dyDescent="0.25">
      <c r="B317" s="31"/>
      <c r="C317" s="101" t="s">
        <v>300</v>
      </c>
      <c r="D317" s="31" t="s">
        <v>289</v>
      </c>
      <c r="E317" s="37">
        <v>5</v>
      </c>
      <c r="F317" s="37"/>
      <c r="G317" s="37">
        <f t="shared" ref="G317:G318" si="109">+F317*1.2</f>
        <v>0</v>
      </c>
      <c r="H317" s="37">
        <f t="shared" ref="H317:H318" si="110">+F317*E317</f>
        <v>0</v>
      </c>
      <c r="I317" s="37">
        <f t="shared" ref="I317:I318" si="111">+G317*E317</f>
        <v>0</v>
      </c>
    </row>
    <row r="318" spans="2:9" ht="45" x14ac:dyDescent="0.25">
      <c r="B318" s="33"/>
      <c r="C318" s="101" t="s">
        <v>301</v>
      </c>
      <c r="D318" s="31" t="s">
        <v>289</v>
      </c>
      <c r="E318" s="37">
        <v>5</v>
      </c>
      <c r="F318" s="37"/>
      <c r="G318" s="37">
        <f t="shared" si="109"/>
        <v>0</v>
      </c>
      <c r="H318" s="37">
        <f t="shared" si="110"/>
        <v>0</v>
      </c>
      <c r="I318" s="37">
        <f t="shared" si="111"/>
        <v>0</v>
      </c>
    </row>
    <row r="319" spans="2:9" ht="15" x14ac:dyDescent="0.25">
      <c r="B319" s="26"/>
      <c r="C319" s="26"/>
      <c r="D319" s="26"/>
      <c r="E319" s="26"/>
      <c r="F319" s="26"/>
      <c r="G319" s="26"/>
      <c r="H319" s="26"/>
      <c r="I319" s="26"/>
    </row>
    <row r="320" spans="2:9" x14ac:dyDescent="0.25">
      <c r="B320" s="10" t="s">
        <v>18</v>
      </c>
      <c r="C320" s="54" t="s">
        <v>302</v>
      </c>
      <c r="D320" s="54"/>
      <c r="E320" s="54"/>
      <c r="F320" s="54"/>
      <c r="G320" s="54"/>
      <c r="H320" s="44">
        <f>SUM(H310:H318)</f>
        <v>0</v>
      </c>
      <c r="I320" s="44">
        <f>SUM(I310:I318)</f>
        <v>0</v>
      </c>
    </row>
    <row r="321" spans="2:9" ht="15" x14ac:dyDescent="0.25">
      <c r="B321" s="33"/>
      <c r="C321" s="33"/>
      <c r="D321" s="33"/>
      <c r="E321" s="33"/>
      <c r="F321" s="33"/>
      <c r="G321" s="33"/>
      <c r="H321" s="7"/>
      <c r="I321" s="7"/>
    </row>
    <row r="322" spans="2:9" x14ac:dyDescent="0.25">
      <c r="B322" s="10" t="s">
        <v>20</v>
      </c>
      <c r="C322" s="94" t="s">
        <v>12</v>
      </c>
      <c r="D322" s="95"/>
      <c r="E322" s="96"/>
      <c r="F322" s="96"/>
      <c r="G322" s="96"/>
      <c r="H322" s="97"/>
      <c r="I322" s="97"/>
    </row>
    <row r="323" spans="2:9" x14ac:dyDescent="0.25">
      <c r="B323" s="28"/>
      <c r="C323" s="28"/>
      <c r="D323" s="28"/>
      <c r="E323" s="28"/>
      <c r="F323" s="28"/>
      <c r="G323" s="28"/>
      <c r="H323" s="29"/>
      <c r="I323" s="29"/>
    </row>
    <row r="324" spans="2:9" x14ac:dyDescent="0.25">
      <c r="B324" s="30"/>
      <c r="C324" s="30"/>
      <c r="D324" s="30"/>
      <c r="E324" s="30"/>
      <c r="F324" s="30"/>
      <c r="G324" s="30"/>
      <c r="H324" s="32"/>
      <c r="I324" s="32"/>
    </row>
    <row r="325" spans="2:9" ht="124.5" x14ac:dyDescent="0.25">
      <c r="B325" s="31"/>
      <c r="C325" s="101" t="s">
        <v>303</v>
      </c>
      <c r="D325" s="31"/>
      <c r="E325" s="37"/>
      <c r="F325" s="37"/>
      <c r="G325" s="37"/>
      <c r="H325" s="37"/>
      <c r="I325" s="37"/>
    </row>
    <row r="326" spans="2:9" ht="45" x14ac:dyDescent="0.25">
      <c r="B326" s="46" t="s">
        <v>844</v>
      </c>
      <c r="C326" s="101" t="s">
        <v>304</v>
      </c>
      <c r="D326" s="31" t="s">
        <v>289</v>
      </c>
      <c r="E326" s="37">
        <v>15</v>
      </c>
      <c r="F326" s="37"/>
      <c r="G326" s="37">
        <f t="shared" ref="G326:G340" si="112">+F326*1.2</f>
        <v>0</v>
      </c>
      <c r="H326" s="37">
        <f t="shared" ref="H326:H340" si="113">+F326*E326</f>
        <v>0</v>
      </c>
      <c r="I326" s="37">
        <f t="shared" ref="I326:I340" si="114">+G326*E326</f>
        <v>0</v>
      </c>
    </row>
    <row r="327" spans="2:9" ht="60" x14ac:dyDescent="0.25">
      <c r="B327" s="46" t="s">
        <v>845</v>
      </c>
      <c r="C327" s="101" t="s">
        <v>563</v>
      </c>
      <c r="D327" s="31" t="s">
        <v>289</v>
      </c>
      <c r="E327" s="37">
        <v>15</v>
      </c>
      <c r="F327" s="37"/>
      <c r="G327" s="37">
        <f t="shared" si="112"/>
        <v>0</v>
      </c>
      <c r="H327" s="37">
        <f t="shared" si="113"/>
        <v>0</v>
      </c>
      <c r="I327" s="37">
        <f t="shared" si="114"/>
        <v>0</v>
      </c>
    </row>
    <row r="328" spans="2:9" ht="45" x14ac:dyDescent="0.25">
      <c r="B328" s="46" t="s">
        <v>846</v>
      </c>
      <c r="C328" s="101" t="s">
        <v>305</v>
      </c>
      <c r="D328" s="31" t="s">
        <v>289</v>
      </c>
      <c r="E328" s="37">
        <v>10</v>
      </c>
      <c r="F328" s="37"/>
      <c r="G328" s="37">
        <f t="shared" si="112"/>
        <v>0</v>
      </c>
      <c r="H328" s="37">
        <f t="shared" si="113"/>
        <v>0</v>
      </c>
      <c r="I328" s="37">
        <f t="shared" si="114"/>
        <v>0</v>
      </c>
    </row>
    <row r="329" spans="2:9" ht="60" x14ac:dyDescent="0.25">
      <c r="B329" s="46" t="s">
        <v>847</v>
      </c>
      <c r="C329" s="101" t="s">
        <v>306</v>
      </c>
      <c r="D329" s="31" t="s">
        <v>289</v>
      </c>
      <c r="E329" s="37">
        <v>10</v>
      </c>
      <c r="F329" s="37"/>
      <c r="G329" s="37">
        <f t="shared" si="112"/>
        <v>0</v>
      </c>
      <c r="H329" s="37">
        <f t="shared" si="113"/>
        <v>0</v>
      </c>
      <c r="I329" s="37">
        <f t="shared" si="114"/>
        <v>0</v>
      </c>
    </row>
    <row r="330" spans="2:9" ht="75" x14ac:dyDescent="0.25">
      <c r="B330" s="46" t="s">
        <v>848</v>
      </c>
      <c r="C330" s="101" t="s">
        <v>307</v>
      </c>
      <c r="D330" s="31" t="s">
        <v>289</v>
      </c>
      <c r="E330" s="37">
        <v>10</v>
      </c>
      <c r="F330" s="37"/>
      <c r="G330" s="37">
        <f t="shared" si="112"/>
        <v>0</v>
      </c>
      <c r="H330" s="37">
        <f t="shared" si="113"/>
        <v>0</v>
      </c>
      <c r="I330" s="37">
        <f t="shared" si="114"/>
        <v>0</v>
      </c>
    </row>
    <row r="331" spans="2:9" ht="60" x14ac:dyDescent="0.25">
      <c r="B331" s="46" t="s">
        <v>849</v>
      </c>
      <c r="C331" s="101" t="s">
        <v>564</v>
      </c>
      <c r="D331" s="31" t="s">
        <v>289</v>
      </c>
      <c r="E331" s="37">
        <v>10</v>
      </c>
      <c r="F331" s="37"/>
      <c r="G331" s="37">
        <f t="shared" si="112"/>
        <v>0</v>
      </c>
      <c r="H331" s="37">
        <f t="shared" si="113"/>
        <v>0</v>
      </c>
      <c r="I331" s="37">
        <f t="shared" si="114"/>
        <v>0</v>
      </c>
    </row>
    <row r="332" spans="2:9" ht="75" x14ac:dyDescent="0.25">
      <c r="B332" s="46" t="s">
        <v>850</v>
      </c>
      <c r="C332" s="101" t="s">
        <v>565</v>
      </c>
      <c r="D332" s="31" t="s">
        <v>289</v>
      </c>
      <c r="E332" s="37">
        <v>10</v>
      </c>
      <c r="F332" s="37"/>
      <c r="G332" s="37">
        <f t="shared" si="112"/>
        <v>0</v>
      </c>
      <c r="H332" s="37">
        <f t="shared" si="113"/>
        <v>0</v>
      </c>
      <c r="I332" s="37">
        <f t="shared" si="114"/>
        <v>0</v>
      </c>
    </row>
    <row r="333" spans="2:9" ht="75" x14ac:dyDescent="0.25">
      <c r="B333" s="46" t="s">
        <v>851</v>
      </c>
      <c r="C333" s="101" t="s">
        <v>566</v>
      </c>
      <c r="D333" s="31" t="s">
        <v>289</v>
      </c>
      <c r="E333" s="37">
        <v>10</v>
      </c>
      <c r="F333" s="37"/>
      <c r="G333" s="37">
        <f t="shared" si="112"/>
        <v>0</v>
      </c>
      <c r="H333" s="37">
        <f t="shared" si="113"/>
        <v>0</v>
      </c>
      <c r="I333" s="37">
        <f t="shared" si="114"/>
        <v>0</v>
      </c>
    </row>
    <row r="334" spans="2:9" ht="120" x14ac:dyDescent="0.25">
      <c r="B334" s="46" t="s">
        <v>852</v>
      </c>
      <c r="C334" s="101" t="s">
        <v>567</v>
      </c>
      <c r="D334" s="31" t="s">
        <v>289</v>
      </c>
      <c r="E334" s="37">
        <v>15</v>
      </c>
      <c r="F334" s="37"/>
      <c r="G334" s="37">
        <f t="shared" si="112"/>
        <v>0</v>
      </c>
      <c r="H334" s="37">
        <f t="shared" si="113"/>
        <v>0</v>
      </c>
      <c r="I334" s="37">
        <f t="shared" si="114"/>
        <v>0</v>
      </c>
    </row>
    <row r="335" spans="2:9" ht="135" x14ac:dyDescent="0.25">
      <c r="B335" s="46" t="s">
        <v>853</v>
      </c>
      <c r="C335" s="101" t="s">
        <v>568</v>
      </c>
      <c r="D335" s="31" t="s">
        <v>289</v>
      </c>
      <c r="E335" s="37">
        <v>15</v>
      </c>
      <c r="F335" s="37"/>
      <c r="G335" s="37">
        <f t="shared" si="112"/>
        <v>0</v>
      </c>
      <c r="H335" s="37">
        <f t="shared" si="113"/>
        <v>0</v>
      </c>
      <c r="I335" s="37">
        <f t="shared" si="114"/>
        <v>0</v>
      </c>
    </row>
    <row r="336" spans="2:9" ht="60" x14ac:dyDescent="0.25">
      <c r="B336" s="46" t="s">
        <v>854</v>
      </c>
      <c r="C336" s="101" t="s">
        <v>569</v>
      </c>
      <c r="D336" s="31" t="s">
        <v>308</v>
      </c>
      <c r="E336" s="37">
        <v>15</v>
      </c>
      <c r="F336" s="37"/>
      <c r="G336" s="37">
        <f t="shared" si="112"/>
        <v>0</v>
      </c>
      <c r="H336" s="37">
        <f t="shared" si="113"/>
        <v>0</v>
      </c>
      <c r="I336" s="37">
        <f t="shared" si="114"/>
        <v>0</v>
      </c>
    </row>
    <row r="337" spans="2:9" ht="45" x14ac:dyDescent="0.25">
      <c r="B337" s="46" t="s">
        <v>855</v>
      </c>
      <c r="C337" s="101" t="s">
        <v>570</v>
      </c>
      <c r="D337" s="31" t="s">
        <v>308</v>
      </c>
      <c r="E337" s="37">
        <v>15</v>
      </c>
      <c r="F337" s="37"/>
      <c r="G337" s="37">
        <f t="shared" si="112"/>
        <v>0</v>
      </c>
      <c r="H337" s="37">
        <f t="shared" si="113"/>
        <v>0</v>
      </c>
      <c r="I337" s="37">
        <f t="shared" si="114"/>
        <v>0</v>
      </c>
    </row>
    <row r="338" spans="2:9" ht="240" x14ac:dyDescent="0.25">
      <c r="B338" s="46" t="s">
        <v>856</v>
      </c>
      <c r="C338" s="101" t="s">
        <v>732</v>
      </c>
      <c r="D338" s="31" t="s">
        <v>289</v>
      </c>
      <c r="E338" s="37">
        <v>100</v>
      </c>
      <c r="F338" s="37"/>
      <c r="G338" s="37">
        <f t="shared" si="112"/>
        <v>0</v>
      </c>
      <c r="H338" s="37">
        <f t="shared" si="113"/>
        <v>0</v>
      </c>
      <c r="I338" s="37">
        <f t="shared" si="114"/>
        <v>0</v>
      </c>
    </row>
    <row r="339" spans="2:9" ht="225" x14ac:dyDescent="0.25">
      <c r="B339" s="46" t="s">
        <v>857</v>
      </c>
      <c r="C339" s="101" t="s">
        <v>733</v>
      </c>
      <c r="D339" s="31" t="s">
        <v>289</v>
      </c>
      <c r="E339" s="37">
        <v>50</v>
      </c>
      <c r="F339" s="37"/>
      <c r="G339" s="37">
        <f t="shared" si="112"/>
        <v>0</v>
      </c>
      <c r="H339" s="37">
        <f t="shared" si="113"/>
        <v>0</v>
      </c>
      <c r="I339" s="37">
        <f t="shared" si="114"/>
        <v>0</v>
      </c>
    </row>
    <row r="340" spans="2:9" ht="75" x14ac:dyDescent="0.25">
      <c r="B340" s="46" t="s">
        <v>858</v>
      </c>
      <c r="C340" s="101" t="s">
        <v>571</v>
      </c>
      <c r="D340" s="31" t="s">
        <v>289</v>
      </c>
      <c r="E340" s="37">
        <v>15</v>
      </c>
      <c r="F340" s="37"/>
      <c r="G340" s="37">
        <f t="shared" si="112"/>
        <v>0</v>
      </c>
      <c r="H340" s="37">
        <f t="shared" si="113"/>
        <v>0</v>
      </c>
      <c r="I340" s="37">
        <f t="shared" si="114"/>
        <v>0</v>
      </c>
    </row>
    <row r="341" spans="2:9" ht="15" x14ac:dyDescent="0.25">
      <c r="B341" s="26"/>
      <c r="C341" s="26"/>
      <c r="D341" s="26"/>
      <c r="E341" s="26"/>
      <c r="F341" s="26"/>
      <c r="G341" s="26"/>
      <c r="H341" s="26"/>
      <c r="I341" s="26"/>
    </row>
    <row r="342" spans="2:9" x14ac:dyDescent="0.25">
      <c r="B342" s="10" t="s">
        <v>20</v>
      </c>
      <c r="C342" s="54" t="s">
        <v>309</v>
      </c>
      <c r="D342" s="54"/>
      <c r="E342" s="54"/>
      <c r="F342" s="54"/>
      <c r="G342" s="54"/>
      <c r="H342" s="44">
        <f>SUM(H326:H340)</f>
        <v>0</v>
      </c>
      <c r="I342" s="44">
        <f>SUM(I326:I340)</f>
        <v>0</v>
      </c>
    </row>
    <row r="343" spans="2:9" ht="15" x14ac:dyDescent="0.25">
      <c r="B343" s="33"/>
      <c r="C343" s="33"/>
      <c r="D343" s="33"/>
      <c r="E343" s="33"/>
      <c r="F343" s="33"/>
      <c r="G343" s="33"/>
      <c r="H343" s="7"/>
      <c r="I343" s="7"/>
    </row>
    <row r="344" spans="2:9" x14ac:dyDescent="0.25">
      <c r="B344" s="10" t="s">
        <v>22</v>
      </c>
      <c r="C344" s="94" t="s">
        <v>41</v>
      </c>
      <c r="D344" s="95"/>
      <c r="E344" s="96"/>
      <c r="F344" s="96"/>
      <c r="G344" s="96"/>
      <c r="H344" s="97"/>
      <c r="I344" s="97"/>
    </row>
    <row r="345" spans="2:9" x14ac:dyDescent="0.25">
      <c r="B345" s="30"/>
      <c r="C345" s="30"/>
      <c r="D345" s="30"/>
      <c r="E345" s="30"/>
      <c r="F345" s="30"/>
      <c r="G345" s="30"/>
      <c r="H345" s="32"/>
      <c r="I345" s="32"/>
    </row>
    <row r="346" spans="2:9" ht="124.5" x14ac:dyDescent="0.25">
      <c r="B346" s="31"/>
      <c r="C346" s="101" t="s">
        <v>310</v>
      </c>
      <c r="D346" s="31"/>
      <c r="E346" s="37"/>
      <c r="F346" s="37"/>
      <c r="G346" s="37"/>
      <c r="H346" s="37"/>
      <c r="I346" s="37"/>
    </row>
    <row r="347" spans="2:9" ht="165" x14ac:dyDescent="0.25">
      <c r="B347" s="46" t="s">
        <v>859</v>
      </c>
      <c r="C347" s="101" t="s">
        <v>572</v>
      </c>
      <c r="D347" s="31"/>
      <c r="E347" s="37"/>
      <c r="F347" s="37"/>
      <c r="G347" s="37"/>
      <c r="H347" s="37"/>
      <c r="I347" s="37"/>
    </row>
    <row r="348" spans="2:9" ht="30" x14ac:dyDescent="0.25">
      <c r="B348" s="31"/>
      <c r="C348" s="101" t="s">
        <v>311</v>
      </c>
      <c r="D348" s="31" t="s">
        <v>289</v>
      </c>
      <c r="E348" s="37">
        <v>30</v>
      </c>
      <c r="F348" s="37"/>
      <c r="G348" s="37">
        <f>+F348*1.2</f>
        <v>0</v>
      </c>
      <c r="H348" s="37">
        <f>+F348*E348</f>
        <v>0</v>
      </c>
      <c r="I348" s="37">
        <f>+G348*E348</f>
        <v>0</v>
      </c>
    </row>
    <row r="349" spans="2:9" ht="30" x14ac:dyDescent="0.25">
      <c r="B349" s="31"/>
      <c r="C349" s="101" t="s">
        <v>312</v>
      </c>
      <c r="D349" s="31" t="s">
        <v>289</v>
      </c>
      <c r="E349" s="37">
        <v>15</v>
      </c>
      <c r="F349" s="37"/>
      <c r="G349" s="37">
        <f>+F349*1.2</f>
        <v>0</v>
      </c>
      <c r="H349" s="37">
        <f>+F349*E349</f>
        <v>0</v>
      </c>
      <c r="I349" s="37">
        <f>+G349*E349</f>
        <v>0</v>
      </c>
    </row>
    <row r="350" spans="2:9" ht="30" x14ac:dyDescent="0.25">
      <c r="B350" s="31"/>
      <c r="C350" s="101" t="s">
        <v>314</v>
      </c>
      <c r="D350" s="31" t="s">
        <v>289</v>
      </c>
      <c r="E350" s="37">
        <v>30</v>
      </c>
      <c r="F350" s="37"/>
      <c r="G350" s="37">
        <f>+F350*1.2</f>
        <v>0</v>
      </c>
      <c r="H350" s="37">
        <f>+F350*E350</f>
        <v>0</v>
      </c>
      <c r="I350" s="37">
        <f>+G350*E350</f>
        <v>0</v>
      </c>
    </row>
    <row r="351" spans="2:9" ht="30" x14ac:dyDescent="0.25">
      <c r="B351" s="31"/>
      <c r="C351" s="101" t="s">
        <v>313</v>
      </c>
      <c r="D351" s="31" t="s">
        <v>289</v>
      </c>
      <c r="E351" s="37">
        <v>30</v>
      </c>
      <c r="F351" s="37"/>
      <c r="G351" s="37">
        <f>+F351*1.2</f>
        <v>0</v>
      </c>
      <c r="H351" s="37">
        <f>+F351*E351</f>
        <v>0</v>
      </c>
      <c r="I351" s="37">
        <f>+G351*E351</f>
        <v>0</v>
      </c>
    </row>
    <row r="352" spans="2:9" ht="30" x14ac:dyDescent="0.25">
      <c r="B352" s="31"/>
      <c r="C352" s="101" t="s">
        <v>315</v>
      </c>
      <c r="D352" s="31" t="s">
        <v>289</v>
      </c>
      <c r="E352" s="37">
        <v>15</v>
      </c>
      <c r="F352" s="37"/>
      <c r="G352" s="37">
        <f>+F352*1.2</f>
        <v>0</v>
      </c>
      <c r="H352" s="37">
        <f>+F352*E352</f>
        <v>0</v>
      </c>
      <c r="I352" s="37">
        <f>+G352*E352</f>
        <v>0</v>
      </c>
    </row>
    <row r="353" spans="2:9" ht="135" x14ac:dyDescent="0.25">
      <c r="B353" s="46" t="s">
        <v>860</v>
      </c>
      <c r="C353" s="101" t="s">
        <v>573</v>
      </c>
      <c r="D353" s="31"/>
      <c r="E353" s="37"/>
      <c r="F353" s="37"/>
      <c r="G353" s="37"/>
      <c r="H353" s="37"/>
      <c r="I353" s="37"/>
    </row>
    <row r="354" spans="2:9" ht="30" x14ac:dyDescent="0.25">
      <c r="B354" s="31"/>
      <c r="C354" s="101" t="s">
        <v>311</v>
      </c>
      <c r="D354" s="31" t="s">
        <v>289</v>
      </c>
      <c r="E354" s="37">
        <v>20</v>
      </c>
      <c r="F354" s="37"/>
      <c r="G354" s="37">
        <f t="shared" ref="G354:G360" si="115">+F354*1.2</f>
        <v>0</v>
      </c>
      <c r="H354" s="37">
        <f t="shared" ref="H354:H360" si="116">+F354*E354</f>
        <v>0</v>
      </c>
      <c r="I354" s="37">
        <f t="shared" ref="I354:I360" si="117">+G354*E354</f>
        <v>0</v>
      </c>
    </row>
    <row r="355" spans="2:9" ht="30" x14ac:dyDescent="0.25">
      <c r="B355" s="31"/>
      <c r="C355" s="101" t="s">
        <v>316</v>
      </c>
      <c r="D355" s="31" t="s">
        <v>289</v>
      </c>
      <c r="E355" s="37">
        <v>20</v>
      </c>
      <c r="F355" s="37"/>
      <c r="G355" s="37">
        <f t="shared" si="115"/>
        <v>0</v>
      </c>
      <c r="H355" s="37">
        <f t="shared" si="116"/>
        <v>0</v>
      </c>
      <c r="I355" s="37">
        <f t="shared" si="117"/>
        <v>0</v>
      </c>
    </row>
    <row r="356" spans="2:9" ht="30" x14ac:dyDescent="0.25">
      <c r="B356" s="31"/>
      <c r="C356" s="101" t="s">
        <v>317</v>
      </c>
      <c r="D356" s="31" t="s">
        <v>289</v>
      </c>
      <c r="E356" s="37">
        <v>20</v>
      </c>
      <c r="F356" s="37"/>
      <c r="G356" s="37">
        <f t="shared" si="115"/>
        <v>0</v>
      </c>
      <c r="H356" s="37">
        <f t="shared" si="116"/>
        <v>0</v>
      </c>
      <c r="I356" s="37">
        <f t="shared" si="117"/>
        <v>0</v>
      </c>
    </row>
    <row r="357" spans="2:9" ht="30" x14ac:dyDescent="0.25">
      <c r="B357" s="31"/>
      <c r="C357" s="101" t="s">
        <v>318</v>
      </c>
      <c r="D357" s="31" t="s">
        <v>289</v>
      </c>
      <c r="E357" s="37">
        <v>20</v>
      </c>
      <c r="F357" s="37"/>
      <c r="G357" s="37">
        <f t="shared" si="115"/>
        <v>0</v>
      </c>
      <c r="H357" s="37">
        <f t="shared" si="116"/>
        <v>0</v>
      </c>
      <c r="I357" s="37">
        <f t="shared" si="117"/>
        <v>0</v>
      </c>
    </row>
    <row r="358" spans="2:9" ht="30" x14ac:dyDescent="0.25">
      <c r="B358" s="31"/>
      <c r="C358" s="101" t="s">
        <v>319</v>
      </c>
      <c r="D358" s="31" t="s">
        <v>289</v>
      </c>
      <c r="E358" s="37">
        <v>30</v>
      </c>
      <c r="F358" s="37"/>
      <c r="G358" s="37">
        <f t="shared" si="115"/>
        <v>0</v>
      </c>
      <c r="H358" s="37">
        <f t="shared" si="116"/>
        <v>0</v>
      </c>
      <c r="I358" s="37">
        <f t="shared" si="117"/>
        <v>0</v>
      </c>
    </row>
    <row r="359" spans="2:9" ht="30" x14ac:dyDescent="0.25">
      <c r="B359" s="31"/>
      <c r="C359" s="101" t="s">
        <v>320</v>
      </c>
      <c r="D359" s="31" t="s">
        <v>289</v>
      </c>
      <c r="E359" s="37">
        <v>20</v>
      </c>
      <c r="F359" s="37"/>
      <c r="G359" s="37">
        <f t="shared" si="115"/>
        <v>0</v>
      </c>
      <c r="H359" s="37">
        <f t="shared" si="116"/>
        <v>0</v>
      </c>
      <c r="I359" s="37">
        <f t="shared" si="117"/>
        <v>0</v>
      </c>
    </row>
    <row r="360" spans="2:9" ht="135" x14ac:dyDescent="0.25">
      <c r="B360" s="46" t="s">
        <v>861</v>
      </c>
      <c r="C360" s="101" t="s">
        <v>574</v>
      </c>
      <c r="D360" s="31" t="s">
        <v>321</v>
      </c>
      <c r="E360" s="37">
        <v>30</v>
      </c>
      <c r="F360" s="37"/>
      <c r="G360" s="37">
        <f t="shared" si="115"/>
        <v>0</v>
      </c>
      <c r="H360" s="37">
        <f t="shared" si="116"/>
        <v>0</v>
      </c>
      <c r="I360" s="37">
        <f t="shared" si="117"/>
        <v>0</v>
      </c>
    </row>
    <row r="361" spans="2:9" ht="195" x14ac:dyDescent="0.25">
      <c r="B361" s="46" t="s">
        <v>862</v>
      </c>
      <c r="C361" s="101" t="s">
        <v>575</v>
      </c>
      <c r="D361" s="31"/>
      <c r="E361" s="37"/>
      <c r="F361" s="37"/>
      <c r="G361" s="37"/>
      <c r="H361" s="37"/>
      <c r="I361" s="37"/>
    </row>
    <row r="362" spans="2:9" ht="15" x14ac:dyDescent="0.25">
      <c r="B362" s="31"/>
      <c r="C362" s="59" t="s">
        <v>322</v>
      </c>
      <c r="D362" s="31" t="s">
        <v>289</v>
      </c>
      <c r="E362" s="40">
        <v>10</v>
      </c>
      <c r="F362" s="25"/>
      <c r="G362" s="37">
        <f>+F362*1.2</f>
        <v>0</v>
      </c>
      <c r="H362" s="37">
        <f>+F362*E362</f>
        <v>0</v>
      </c>
      <c r="I362" s="37">
        <f>+G362*E362</f>
        <v>0</v>
      </c>
    </row>
    <row r="363" spans="2:9" ht="15" x14ac:dyDescent="0.25">
      <c r="B363" s="31"/>
      <c r="C363" s="59" t="s">
        <v>323</v>
      </c>
      <c r="D363" s="31" t="s">
        <v>289</v>
      </c>
      <c r="E363" s="40">
        <v>10</v>
      </c>
      <c r="F363" s="25"/>
      <c r="G363" s="37">
        <f>+F363*1.2</f>
        <v>0</v>
      </c>
      <c r="H363" s="37">
        <f>+F363*E363</f>
        <v>0</v>
      </c>
      <c r="I363" s="37">
        <f>+G363*E363</f>
        <v>0</v>
      </c>
    </row>
    <row r="364" spans="2:9" ht="15" x14ac:dyDescent="0.25">
      <c r="B364" s="31"/>
      <c r="C364" s="59" t="s">
        <v>324</v>
      </c>
      <c r="D364" s="31" t="s">
        <v>289</v>
      </c>
      <c r="E364" s="40">
        <v>10</v>
      </c>
      <c r="F364" s="25"/>
      <c r="G364" s="37">
        <f>+F364*1.2</f>
        <v>0</v>
      </c>
      <c r="H364" s="37">
        <f>+F364*E364</f>
        <v>0</v>
      </c>
      <c r="I364" s="37">
        <f>+G364*E364</f>
        <v>0</v>
      </c>
    </row>
    <row r="365" spans="2:9" ht="120" x14ac:dyDescent="0.25">
      <c r="B365" s="46" t="s">
        <v>863</v>
      </c>
      <c r="C365" s="101" t="s">
        <v>325</v>
      </c>
      <c r="D365" s="31" t="s">
        <v>17</v>
      </c>
      <c r="E365" s="37">
        <v>50</v>
      </c>
      <c r="F365" s="37"/>
      <c r="G365" s="37">
        <f>+F365*1.2</f>
        <v>0</v>
      </c>
      <c r="H365" s="37">
        <f>+F365*E365</f>
        <v>0</v>
      </c>
      <c r="I365" s="37">
        <f>+G365*E365</f>
        <v>0</v>
      </c>
    </row>
    <row r="366" spans="2:9" ht="180" x14ac:dyDescent="0.25">
      <c r="B366" s="46" t="s">
        <v>864</v>
      </c>
      <c r="C366" s="101" t="s">
        <v>576</v>
      </c>
      <c r="D366" s="31"/>
      <c r="E366" s="37"/>
      <c r="F366" s="37"/>
      <c r="G366" s="37"/>
      <c r="H366" s="37"/>
      <c r="I366" s="37"/>
    </row>
    <row r="367" spans="2:9" ht="15" x14ac:dyDescent="0.25">
      <c r="B367" s="31"/>
      <c r="C367" s="59" t="s">
        <v>326</v>
      </c>
      <c r="D367" s="31" t="s">
        <v>289</v>
      </c>
      <c r="E367" s="40">
        <v>15</v>
      </c>
      <c r="F367" s="25"/>
      <c r="G367" s="37">
        <f t="shared" ref="G367:G374" si="118">+F367*1.2</f>
        <v>0</v>
      </c>
      <c r="H367" s="37">
        <f t="shared" ref="H367:H374" si="119">+F367*E367</f>
        <v>0</v>
      </c>
      <c r="I367" s="37">
        <f t="shared" ref="I367:I374" si="120">+G367*E367</f>
        <v>0</v>
      </c>
    </row>
    <row r="368" spans="2:9" ht="15" x14ac:dyDescent="0.25">
      <c r="B368" s="31"/>
      <c r="C368" s="59" t="s">
        <v>327</v>
      </c>
      <c r="D368" s="31" t="s">
        <v>289</v>
      </c>
      <c r="E368" s="40">
        <v>15</v>
      </c>
      <c r="F368" s="25"/>
      <c r="G368" s="37">
        <f t="shared" si="118"/>
        <v>0</v>
      </c>
      <c r="H368" s="37">
        <f t="shared" si="119"/>
        <v>0</v>
      </c>
      <c r="I368" s="37">
        <f t="shared" si="120"/>
        <v>0</v>
      </c>
    </row>
    <row r="369" spans="2:9" ht="15" x14ac:dyDescent="0.25">
      <c r="B369" s="31"/>
      <c r="C369" s="59" t="s">
        <v>328</v>
      </c>
      <c r="D369" s="31" t="s">
        <v>289</v>
      </c>
      <c r="E369" s="40">
        <v>15</v>
      </c>
      <c r="F369" s="25"/>
      <c r="G369" s="37">
        <f t="shared" si="118"/>
        <v>0</v>
      </c>
      <c r="H369" s="37">
        <f t="shared" si="119"/>
        <v>0</v>
      </c>
      <c r="I369" s="37">
        <f t="shared" si="120"/>
        <v>0</v>
      </c>
    </row>
    <row r="370" spans="2:9" ht="15" x14ac:dyDescent="0.25">
      <c r="B370" s="31"/>
      <c r="C370" s="59" t="s">
        <v>329</v>
      </c>
      <c r="D370" s="31" t="s">
        <v>289</v>
      </c>
      <c r="E370" s="40">
        <v>15</v>
      </c>
      <c r="F370" s="25"/>
      <c r="G370" s="37">
        <f t="shared" si="118"/>
        <v>0</v>
      </c>
      <c r="H370" s="37">
        <f t="shared" si="119"/>
        <v>0</v>
      </c>
      <c r="I370" s="37">
        <f t="shared" si="120"/>
        <v>0</v>
      </c>
    </row>
    <row r="371" spans="2:9" ht="135" x14ac:dyDescent="0.25">
      <c r="B371" s="46" t="s">
        <v>865</v>
      </c>
      <c r="C371" s="101" t="s">
        <v>577</v>
      </c>
      <c r="D371" s="31" t="s">
        <v>321</v>
      </c>
      <c r="E371" s="37">
        <v>15</v>
      </c>
      <c r="F371" s="37"/>
      <c r="G371" s="37">
        <f t="shared" si="118"/>
        <v>0</v>
      </c>
      <c r="H371" s="37">
        <f t="shared" si="119"/>
        <v>0</v>
      </c>
      <c r="I371" s="37">
        <f t="shared" si="120"/>
        <v>0</v>
      </c>
    </row>
    <row r="372" spans="2:9" ht="135" x14ac:dyDescent="0.25">
      <c r="B372" s="46" t="s">
        <v>866</v>
      </c>
      <c r="C372" s="101" t="s">
        <v>578</v>
      </c>
      <c r="D372" s="31" t="s">
        <v>289</v>
      </c>
      <c r="E372" s="37">
        <v>10</v>
      </c>
      <c r="F372" s="37"/>
      <c r="G372" s="37">
        <f t="shared" si="118"/>
        <v>0</v>
      </c>
      <c r="H372" s="37">
        <f t="shared" si="119"/>
        <v>0</v>
      </c>
      <c r="I372" s="37">
        <f t="shared" si="120"/>
        <v>0</v>
      </c>
    </row>
    <row r="373" spans="2:9" ht="135" x14ac:dyDescent="0.25">
      <c r="B373" s="46">
        <v>7.9</v>
      </c>
      <c r="C373" s="101" t="s">
        <v>330</v>
      </c>
      <c r="D373" s="31" t="s">
        <v>321</v>
      </c>
      <c r="E373" s="37">
        <v>10</v>
      </c>
      <c r="F373" s="37"/>
      <c r="G373" s="37">
        <f t="shared" si="118"/>
        <v>0</v>
      </c>
      <c r="H373" s="37">
        <f t="shared" si="119"/>
        <v>0</v>
      </c>
      <c r="I373" s="37">
        <f t="shared" si="120"/>
        <v>0</v>
      </c>
    </row>
    <row r="374" spans="2:9" ht="105" x14ac:dyDescent="0.25">
      <c r="B374" s="46" t="s">
        <v>867</v>
      </c>
      <c r="C374" s="101" t="s">
        <v>331</v>
      </c>
      <c r="D374" s="31" t="s">
        <v>321</v>
      </c>
      <c r="E374" s="37">
        <v>10</v>
      </c>
      <c r="F374" s="37"/>
      <c r="G374" s="37">
        <f t="shared" si="118"/>
        <v>0</v>
      </c>
      <c r="H374" s="37">
        <f t="shared" si="119"/>
        <v>0</v>
      </c>
      <c r="I374" s="37">
        <f t="shared" si="120"/>
        <v>0</v>
      </c>
    </row>
    <row r="375" spans="2:9" ht="15" x14ac:dyDescent="0.25">
      <c r="B375" s="26"/>
      <c r="C375" s="26"/>
      <c r="D375" s="26"/>
      <c r="E375" s="26"/>
      <c r="F375" s="26"/>
      <c r="G375" s="26"/>
      <c r="H375" s="26"/>
      <c r="I375" s="26"/>
    </row>
    <row r="376" spans="2:9" x14ac:dyDescent="0.25">
      <c r="B376" s="10" t="s">
        <v>22</v>
      </c>
      <c r="C376" s="54" t="s">
        <v>332</v>
      </c>
      <c r="D376" s="54"/>
      <c r="E376" s="54"/>
      <c r="F376" s="54"/>
      <c r="G376" s="54"/>
      <c r="H376" s="44">
        <f>SUM(H346:H374)</f>
        <v>0</v>
      </c>
      <c r="I376" s="44">
        <f>SUM(I346:I374)</f>
        <v>0</v>
      </c>
    </row>
    <row r="377" spans="2:9" ht="15" x14ac:dyDescent="0.25">
      <c r="B377" s="33"/>
      <c r="C377" s="33"/>
      <c r="D377" s="33"/>
      <c r="E377" s="33"/>
      <c r="F377" s="33"/>
      <c r="G377" s="33"/>
      <c r="H377" s="7"/>
      <c r="I377" s="7"/>
    </row>
    <row r="378" spans="2:9" x14ac:dyDescent="0.25">
      <c r="B378" s="10" t="s">
        <v>24</v>
      </c>
      <c r="C378" s="94" t="s">
        <v>333</v>
      </c>
      <c r="D378" s="95"/>
      <c r="E378" s="96"/>
      <c r="F378" s="96"/>
      <c r="G378" s="96"/>
      <c r="H378" s="97"/>
      <c r="I378" s="97"/>
    </row>
    <row r="379" spans="2:9" x14ac:dyDescent="0.25">
      <c r="B379" s="28"/>
      <c r="C379" s="28"/>
      <c r="D379" s="28"/>
      <c r="E379" s="28"/>
      <c r="F379" s="28"/>
      <c r="G379" s="28"/>
      <c r="H379" s="29"/>
      <c r="I379" s="29"/>
    </row>
    <row r="380" spans="2:9" ht="138" x14ac:dyDescent="0.25">
      <c r="B380" s="31"/>
      <c r="C380" s="101" t="s">
        <v>334</v>
      </c>
      <c r="D380" s="31"/>
      <c r="E380" s="37"/>
      <c r="F380" s="37"/>
      <c r="G380" s="37"/>
      <c r="H380" s="37"/>
      <c r="I380" s="37"/>
    </row>
    <row r="381" spans="2:9" ht="120" x14ac:dyDescent="0.25">
      <c r="B381" s="46" t="s">
        <v>868</v>
      </c>
      <c r="C381" s="101" t="s">
        <v>335</v>
      </c>
      <c r="D381" s="31" t="s">
        <v>289</v>
      </c>
      <c r="E381" s="37">
        <v>100</v>
      </c>
      <c r="F381" s="37"/>
      <c r="G381" s="37">
        <f>+F381*1.2</f>
        <v>0</v>
      </c>
      <c r="H381" s="37">
        <f>+F381*E381</f>
        <v>0</v>
      </c>
      <c r="I381" s="37">
        <f>+G381*E381</f>
        <v>0</v>
      </c>
    </row>
    <row r="382" spans="2:9" ht="75" x14ac:dyDescent="0.25">
      <c r="B382" s="47" t="s">
        <v>869</v>
      </c>
      <c r="C382" s="59" t="s">
        <v>336</v>
      </c>
      <c r="D382" s="26" t="s">
        <v>11</v>
      </c>
      <c r="E382" s="40">
        <v>100</v>
      </c>
      <c r="F382" s="25"/>
      <c r="G382" s="25">
        <f t="shared" ref="G382:G408" si="121">SUM(F382*1.2)</f>
        <v>0</v>
      </c>
      <c r="H382" s="25">
        <f t="shared" ref="H382:H408" si="122">SUM(E382*F382)</f>
        <v>0</v>
      </c>
      <c r="I382" s="25">
        <f t="shared" ref="I382:I408" si="123">SUM(E382*G382)</f>
        <v>0</v>
      </c>
    </row>
    <row r="383" spans="2:9" ht="120" x14ac:dyDescent="0.25">
      <c r="B383" s="47" t="s">
        <v>870</v>
      </c>
      <c r="C383" s="59" t="s">
        <v>337</v>
      </c>
      <c r="D383" s="26" t="s">
        <v>11</v>
      </c>
      <c r="E383" s="40">
        <v>100</v>
      </c>
      <c r="F383" s="25"/>
      <c r="G383" s="25">
        <f t="shared" si="121"/>
        <v>0</v>
      </c>
      <c r="H383" s="25">
        <f t="shared" si="122"/>
        <v>0</v>
      </c>
      <c r="I383" s="25">
        <f t="shared" si="123"/>
        <v>0</v>
      </c>
    </row>
    <row r="384" spans="2:9" ht="75" x14ac:dyDescent="0.25">
      <c r="B384" s="47" t="s">
        <v>871</v>
      </c>
      <c r="C384" s="59" t="s">
        <v>338</v>
      </c>
      <c r="D384" s="26" t="s">
        <v>11</v>
      </c>
      <c r="E384" s="40">
        <v>100</v>
      </c>
      <c r="F384" s="25"/>
      <c r="G384" s="25">
        <f t="shared" si="121"/>
        <v>0</v>
      </c>
      <c r="H384" s="25">
        <f t="shared" si="122"/>
        <v>0</v>
      </c>
      <c r="I384" s="25">
        <f t="shared" si="123"/>
        <v>0</v>
      </c>
    </row>
    <row r="385" spans="2:9" ht="150" x14ac:dyDescent="0.25">
      <c r="B385" s="47" t="s">
        <v>872</v>
      </c>
      <c r="C385" s="59" t="s">
        <v>579</v>
      </c>
      <c r="D385" s="26" t="s">
        <v>11</v>
      </c>
      <c r="E385" s="40">
        <v>700</v>
      </c>
      <c r="F385" s="25"/>
      <c r="G385" s="25">
        <f t="shared" si="121"/>
        <v>0</v>
      </c>
      <c r="H385" s="25">
        <f t="shared" si="122"/>
        <v>0</v>
      </c>
      <c r="I385" s="25">
        <f t="shared" si="123"/>
        <v>0</v>
      </c>
    </row>
    <row r="386" spans="2:9" ht="90" x14ac:dyDescent="0.25">
      <c r="B386" s="47" t="s">
        <v>873</v>
      </c>
      <c r="C386" s="59" t="s">
        <v>339</v>
      </c>
      <c r="D386" s="26" t="s">
        <v>11</v>
      </c>
      <c r="E386" s="40">
        <v>300</v>
      </c>
      <c r="F386" s="25"/>
      <c r="G386" s="25">
        <f t="shared" si="121"/>
        <v>0</v>
      </c>
      <c r="H386" s="25">
        <f t="shared" si="122"/>
        <v>0</v>
      </c>
      <c r="I386" s="25">
        <f t="shared" si="123"/>
        <v>0</v>
      </c>
    </row>
    <row r="387" spans="2:9" ht="45" x14ac:dyDescent="0.25">
      <c r="B387" s="47" t="s">
        <v>874</v>
      </c>
      <c r="C387" s="59" t="s">
        <v>340</v>
      </c>
      <c r="D387" s="26" t="s">
        <v>11</v>
      </c>
      <c r="E387" s="40">
        <v>100</v>
      </c>
      <c r="F387" s="25"/>
      <c r="G387" s="25">
        <f t="shared" si="121"/>
        <v>0</v>
      </c>
      <c r="H387" s="25">
        <f t="shared" si="122"/>
        <v>0</v>
      </c>
      <c r="I387" s="25">
        <f t="shared" si="123"/>
        <v>0</v>
      </c>
    </row>
    <row r="388" spans="2:9" ht="75" x14ac:dyDescent="0.25">
      <c r="B388" s="47" t="s">
        <v>875</v>
      </c>
      <c r="C388" s="59" t="s">
        <v>580</v>
      </c>
      <c r="D388" s="26" t="s">
        <v>11</v>
      </c>
      <c r="E388" s="40">
        <v>100</v>
      </c>
      <c r="F388" s="25"/>
      <c r="G388" s="25">
        <f t="shared" si="121"/>
        <v>0</v>
      </c>
      <c r="H388" s="25">
        <f t="shared" si="122"/>
        <v>0</v>
      </c>
      <c r="I388" s="25">
        <f t="shared" si="123"/>
        <v>0</v>
      </c>
    </row>
    <row r="389" spans="2:9" ht="75" x14ac:dyDescent="0.25">
      <c r="B389" s="47" t="s">
        <v>876</v>
      </c>
      <c r="C389" s="59" t="s">
        <v>341</v>
      </c>
      <c r="D389" s="26" t="s">
        <v>11</v>
      </c>
      <c r="E389" s="40">
        <v>100</v>
      </c>
      <c r="F389" s="25"/>
      <c r="G389" s="25">
        <f t="shared" si="121"/>
        <v>0</v>
      </c>
      <c r="H389" s="25">
        <f t="shared" si="122"/>
        <v>0</v>
      </c>
      <c r="I389" s="25">
        <f t="shared" si="123"/>
        <v>0</v>
      </c>
    </row>
    <row r="390" spans="2:9" ht="60" x14ac:dyDescent="0.25">
      <c r="B390" s="47" t="s">
        <v>877</v>
      </c>
      <c r="C390" s="59" t="s">
        <v>342</v>
      </c>
      <c r="D390" s="26" t="s">
        <v>11</v>
      </c>
      <c r="E390" s="40">
        <v>50</v>
      </c>
      <c r="F390" s="25"/>
      <c r="G390" s="25">
        <f t="shared" si="121"/>
        <v>0</v>
      </c>
      <c r="H390" s="25">
        <f t="shared" si="122"/>
        <v>0</v>
      </c>
      <c r="I390" s="25">
        <f t="shared" si="123"/>
        <v>0</v>
      </c>
    </row>
    <row r="391" spans="2:9" ht="90" x14ac:dyDescent="0.25">
      <c r="B391" s="47" t="s">
        <v>878</v>
      </c>
      <c r="C391" s="59" t="s">
        <v>581</v>
      </c>
      <c r="D391" s="26" t="s">
        <v>11</v>
      </c>
      <c r="E391" s="40">
        <v>500</v>
      </c>
      <c r="F391" s="25"/>
      <c r="G391" s="25">
        <f t="shared" si="121"/>
        <v>0</v>
      </c>
      <c r="H391" s="25">
        <f t="shared" si="122"/>
        <v>0</v>
      </c>
      <c r="I391" s="25">
        <f t="shared" si="123"/>
        <v>0</v>
      </c>
    </row>
    <row r="392" spans="2:9" ht="60" x14ac:dyDescent="0.25">
      <c r="B392" s="47" t="s">
        <v>879</v>
      </c>
      <c r="C392" s="59" t="s">
        <v>343</v>
      </c>
      <c r="D392" s="26" t="s">
        <v>11</v>
      </c>
      <c r="E392" s="40">
        <v>300</v>
      </c>
      <c r="F392" s="25"/>
      <c r="G392" s="25">
        <f t="shared" si="121"/>
        <v>0</v>
      </c>
      <c r="H392" s="25">
        <f t="shared" si="122"/>
        <v>0</v>
      </c>
      <c r="I392" s="25">
        <f t="shared" si="123"/>
        <v>0</v>
      </c>
    </row>
    <row r="393" spans="2:9" ht="165" x14ac:dyDescent="0.25">
      <c r="B393" s="47" t="s">
        <v>880</v>
      </c>
      <c r="C393" s="59" t="s">
        <v>582</v>
      </c>
      <c r="D393" s="26" t="s">
        <v>289</v>
      </c>
      <c r="E393" s="40">
        <v>100</v>
      </c>
      <c r="F393" s="25"/>
      <c r="G393" s="25">
        <f t="shared" si="121"/>
        <v>0</v>
      </c>
      <c r="H393" s="25">
        <f t="shared" si="122"/>
        <v>0</v>
      </c>
      <c r="I393" s="25">
        <f t="shared" si="123"/>
        <v>0</v>
      </c>
    </row>
    <row r="394" spans="2:9" ht="120" x14ac:dyDescent="0.25">
      <c r="B394" s="47" t="s">
        <v>881</v>
      </c>
      <c r="C394" s="59" t="s">
        <v>344</v>
      </c>
      <c r="D394" s="26" t="s">
        <v>321</v>
      </c>
      <c r="E394" s="40">
        <v>100</v>
      </c>
      <c r="F394" s="25"/>
      <c r="G394" s="25">
        <f t="shared" si="121"/>
        <v>0</v>
      </c>
      <c r="H394" s="25">
        <f t="shared" si="122"/>
        <v>0</v>
      </c>
      <c r="I394" s="25">
        <f t="shared" si="123"/>
        <v>0</v>
      </c>
    </row>
    <row r="395" spans="2:9" ht="90" x14ac:dyDescent="0.25">
      <c r="B395" s="47" t="s">
        <v>882</v>
      </c>
      <c r="C395" s="59" t="s">
        <v>345</v>
      </c>
      <c r="D395" s="26" t="s">
        <v>289</v>
      </c>
      <c r="E395" s="40">
        <v>50</v>
      </c>
      <c r="F395" s="25"/>
      <c r="G395" s="25">
        <f t="shared" si="121"/>
        <v>0</v>
      </c>
      <c r="H395" s="25">
        <f t="shared" si="122"/>
        <v>0</v>
      </c>
      <c r="I395" s="25">
        <f t="shared" si="123"/>
        <v>0</v>
      </c>
    </row>
    <row r="396" spans="2:9" ht="90" x14ac:dyDescent="0.25">
      <c r="B396" s="47" t="s">
        <v>883</v>
      </c>
      <c r="C396" s="59" t="s">
        <v>346</v>
      </c>
      <c r="D396" s="26" t="s">
        <v>321</v>
      </c>
      <c r="E396" s="40">
        <v>50</v>
      </c>
      <c r="F396" s="25"/>
      <c r="G396" s="25">
        <f t="shared" si="121"/>
        <v>0</v>
      </c>
      <c r="H396" s="25">
        <f t="shared" si="122"/>
        <v>0</v>
      </c>
      <c r="I396" s="25">
        <f t="shared" si="123"/>
        <v>0</v>
      </c>
    </row>
    <row r="397" spans="2:9" ht="135" x14ac:dyDescent="0.25">
      <c r="B397" s="47" t="s">
        <v>884</v>
      </c>
      <c r="C397" s="59" t="s">
        <v>347</v>
      </c>
      <c r="D397" s="26" t="s">
        <v>289</v>
      </c>
      <c r="E397" s="40">
        <v>50</v>
      </c>
      <c r="F397" s="25"/>
      <c r="G397" s="25">
        <f t="shared" si="121"/>
        <v>0</v>
      </c>
      <c r="H397" s="25">
        <f t="shared" si="122"/>
        <v>0</v>
      </c>
      <c r="I397" s="25">
        <f t="shared" si="123"/>
        <v>0</v>
      </c>
    </row>
    <row r="398" spans="2:9" ht="135" x14ac:dyDescent="0.25">
      <c r="B398" s="47" t="s">
        <v>885</v>
      </c>
      <c r="C398" s="59" t="s">
        <v>348</v>
      </c>
      <c r="D398" s="26" t="s">
        <v>289</v>
      </c>
      <c r="E398" s="40">
        <v>50</v>
      </c>
      <c r="F398" s="25"/>
      <c r="G398" s="25">
        <f t="shared" si="121"/>
        <v>0</v>
      </c>
      <c r="H398" s="25">
        <f t="shared" si="122"/>
        <v>0</v>
      </c>
      <c r="I398" s="25">
        <f t="shared" si="123"/>
        <v>0</v>
      </c>
    </row>
    <row r="399" spans="2:9" ht="330" x14ac:dyDescent="0.25">
      <c r="B399" s="47" t="s">
        <v>886</v>
      </c>
      <c r="C399" s="59" t="s">
        <v>583</v>
      </c>
      <c r="D399" s="26" t="s">
        <v>11</v>
      </c>
      <c r="E399" s="40">
        <v>200</v>
      </c>
      <c r="F399" s="25"/>
      <c r="G399" s="25">
        <f t="shared" si="121"/>
        <v>0</v>
      </c>
      <c r="H399" s="25">
        <f t="shared" si="122"/>
        <v>0</v>
      </c>
      <c r="I399" s="25">
        <f t="shared" si="123"/>
        <v>0</v>
      </c>
    </row>
    <row r="400" spans="2:9" ht="120" x14ac:dyDescent="0.25">
      <c r="B400" s="47" t="s">
        <v>887</v>
      </c>
      <c r="C400" s="59" t="s">
        <v>349</v>
      </c>
      <c r="D400" s="26" t="s">
        <v>11</v>
      </c>
      <c r="E400" s="40">
        <v>200</v>
      </c>
      <c r="F400" s="25"/>
      <c r="G400" s="25">
        <f t="shared" si="121"/>
        <v>0</v>
      </c>
      <c r="H400" s="25">
        <f t="shared" si="122"/>
        <v>0</v>
      </c>
      <c r="I400" s="25">
        <f t="shared" si="123"/>
        <v>0</v>
      </c>
    </row>
    <row r="401" spans="2:9" ht="225" x14ac:dyDescent="0.25">
      <c r="B401" s="47" t="s">
        <v>888</v>
      </c>
      <c r="C401" s="59" t="s">
        <v>584</v>
      </c>
      <c r="D401" s="26" t="s">
        <v>11</v>
      </c>
      <c r="E401" s="40">
        <v>700</v>
      </c>
      <c r="F401" s="25"/>
      <c r="G401" s="25">
        <f t="shared" si="121"/>
        <v>0</v>
      </c>
      <c r="H401" s="25">
        <f t="shared" si="122"/>
        <v>0</v>
      </c>
      <c r="I401" s="25">
        <f t="shared" si="123"/>
        <v>0</v>
      </c>
    </row>
    <row r="402" spans="2:9" ht="225" x14ac:dyDescent="0.25">
      <c r="B402" s="47" t="s">
        <v>889</v>
      </c>
      <c r="C402" s="59" t="s">
        <v>585</v>
      </c>
      <c r="D402" s="26" t="s">
        <v>11</v>
      </c>
      <c r="E402" s="40">
        <v>300</v>
      </c>
      <c r="F402" s="25"/>
      <c r="G402" s="25">
        <f t="shared" si="121"/>
        <v>0</v>
      </c>
      <c r="H402" s="25">
        <f t="shared" si="122"/>
        <v>0</v>
      </c>
      <c r="I402" s="25">
        <f t="shared" si="123"/>
        <v>0</v>
      </c>
    </row>
    <row r="403" spans="2:9" ht="165" x14ac:dyDescent="0.25">
      <c r="B403" s="47" t="s">
        <v>890</v>
      </c>
      <c r="C403" s="59" t="s">
        <v>586</v>
      </c>
      <c r="D403" s="26" t="s">
        <v>11</v>
      </c>
      <c r="E403" s="40">
        <v>200</v>
      </c>
      <c r="F403" s="25"/>
      <c r="G403" s="25">
        <f t="shared" si="121"/>
        <v>0</v>
      </c>
      <c r="H403" s="25">
        <f t="shared" si="122"/>
        <v>0</v>
      </c>
      <c r="I403" s="25">
        <f t="shared" si="123"/>
        <v>0</v>
      </c>
    </row>
    <row r="404" spans="2:9" ht="30" x14ac:dyDescent="0.25">
      <c r="B404" s="47" t="s">
        <v>891</v>
      </c>
      <c r="C404" s="59" t="s">
        <v>350</v>
      </c>
      <c r="D404" s="26" t="s">
        <v>11</v>
      </c>
      <c r="E404" s="40">
        <v>500</v>
      </c>
      <c r="F404" s="25"/>
      <c r="G404" s="25">
        <f t="shared" si="121"/>
        <v>0</v>
      </c>
      <c r="H404" s="25">
        <f t="shared" si="122"/>
        <v>0</v>
      </c>
      <c r="I404" s="25">
        <f t="shared" si="123"/>
        <v>0</v>
      </c>
    </row>
    <row r="405" spans="2:9" ht="90" x14ac:dyDescent="0.25">
      <c r="B405" s="47" t="s">
        <v>892</v>
      </c>
      <c r="C405" s="59" t="s">
        <v>587</v>
      </c>
      <c r="D405" s="26" t="s">
        <v>11</v>
      </c>
      <c r="E405" s="40">
        <v>700</v>
      </c>
      <c r="F405" s="25"/>
      <c r="G405" s="25">
        <f t="shared" si="121"/>
        <v>0</v>
      </c>
      <c r="H405" s="25">
        <f t="shared" si="122"/>
        <v>0</v>
      </c>
      <c r="I405" s="25">
        <f t="shared" si="123"/>
        <v>0</v>
      </c>
    </row>
    <row r="406" spans="2:9" ht="60" x14ac:dyDescent="0.25">
      <c r="B406" s="47" t="s">
        <v>893</v>
      </c>
      <c r="C406" s="59" t="s">
        <v>588</v>
      </c>
      <c r="D406" s="26" t="s">
        <v>11</v>
      </c>
      <c r="E406" s="40">
        <v>1000</v>
      </c>
      <c r="F406" s="25"/>
      <c r="G406" s="25">
        <f t="shared" si="121"/>
        <v>0</v>
      </c>
      <c r="H406" s="25">
        <f t="shared" si="122"/>
        <v>0</v>
      </c>
      <c r="I406" s="25">
        <f t="shared" si="123"/>
        <v>0</v>
      </c>
    </row>
    <row r="407" spans="2:9" ht="105" x14ac:dyDescent="0.25">
      <c r="B407" s="47" t="s">
        <v>894</v>
      </c>
      <c r="C407" s="59" t="s">
        <v>589</v>
      </c>
      <c r="D407" s="26" t="s">
        <v>11</v>
      </c>
      <c r="E407" s="40">
        <v>500</v>
      </c>
      <c r="F407" s="25"/>
      <c r="G407" s="25">
        <f t="shared" si="121"/>
        <v>0</v>
      </c>
      <c r="H407" s="25">
        <f t="shared" si="122"/>
        <v>0</v>
      </c>
      <c r="I407" s="25">
        <f t="shared" si="123"/>
        <v>0</v>
      </c>
    </row>
    <row r="408" spans="2:9" ht="45" x14ac:dyDescent="0.25">
      <c r="B408" s="47" t="s">
        <v>895</v>
      </c>
      <c r="C408" s="59" t="s">
        <v>590</v>
      </c>
      <c r="D408" s="26" t="s">
        <v>11</v>
      </c>
      <c r="E408" s="40">
        <v>200</v>
      </c>
      <c r="F408" s="25"/>
      <c r="G408" s="25">
        <f t="shared" si="121"/>
        <v>0</v>
      </c>
      <c r="H408" s="25">
        <f t="shared" si="122"/>
        <v>0</v>
      </c>
      <c r="I408" s="25">
        <f t="shared" si="123"/>
        <v>0</v>
      </c>
    </row>
    <row r="409" spans="2:9" ht="225" x14ac:dyDescent="0.25">
      <c r="B409" s="47" t="s">
        <v>896</v>
      </c>
      <c r="C409" s="59" t="s">
        <v>591</v>
      </c>
      <c r="D409" s="26"/>
      <c r="E409" s="40"/>
      <c r="F409" s="25"/>
      <c r="G409" s="25"/>
      <c r="H409" s="25"/>
      <c r="I409" s="25"/>
    </row>
    <row r="410" spans="2:9" ht="240" x14ac:dyDescent="0.25">
      <c r="B410" s="47"/>
      <c r="C410" s="59" t="s">
        <v>351</v>
      </c>
      <c r="D410" s="26"/>
      <c r="E410" s="40"/>
      <c r="F410" s="25"/>
      <c r="G410" s="25"/>
      <c r="H410" s="25"/>
      <c r="I410" s="25"/>
    </row>
    <row r="411" spans="2:9" ht="270" x14ac:dyDescent="0.25">
      <c r="B411" s="47"/>
      <c r="C411" s="59" t="s">
        <v>352</v>
      </c>
      <c r="D411" s="26" t="s">
        <v>11</v>
      </c>
      <c r="E411" s="40">
        <v>200</v>
      </c>
      <c r="F411" s="25"/>
      <c r="G411" s="25">
        <f t="shared" ref="G411" si="124">SUM(F411*1.2)</f>
        <v>0</v>
      </c>
      <c r="H411" s="25">
        <f t="shared" ref="H411" si="125">SUM(E411*F411)</f>
        <v>0</v>
      </c>
      <c r="I411" s="25">
        <f t="shared" ref="I411" si="126">SUM(E411*G411)</f>
        <v>0</v>
      </c>
    </row>
    <row r="412" spans="2:9" ht="15" x14ac:dyDescent="0.25">
      <c r="B412" s="26"/>
      <c r="C412" s="26"/>
      <c r="D412" s="26"/>
      <c r="E412" s="26"/>
      <c r="F412" s="26"/>
      <c r="G412" s="26"/>
      <c r="H412" s="26"/>
      <c r="I412" s="26"/>
    </row>
    <row r="413" spans="2:9" x14ac:dyDescent="0.25">
      <c r="B413" s="10" t="s">
        <v>24</v>
      </c>
      <c r="C413" s="54" t="s">
        <v>353</v>
      </c>
      <c r="D413" s="54"/>
      <c r="E413" s="54"/>
      <c r="F413" s="54"/>
      <c r="G413" s="54"/>
      <c r="H413" s="44">
        <f>SUM(H381:H411)</f>
        <v>0</v>
      </c>
      <c r="I413" s="44">
        <f>SUM(I380:I411)</f>
        <v>0</v>
      </c>
    </row>
    <row r="414" spans="2:9" ht="15" x14ac:dyDescent="0.25">
      <c r="B414" s="33"/>
      <c r="C414" s="33"/>
      <c r="D414" s="33"/>
      <c r="E414" s="33"/>
      <c r="F414" s="33"/>
      <c r="G414" s="33"/>
      <c r="H414" s="7"/>
      <c r="I414" s="7"/>
    </row>
    <row r="415" spans="2:9" x14ac:dyDescent="0.25">
      <c r="B415" s="10" t="s">
        <v>26</v>
      </c>
      <c r="C415" s="94" t="s">
        <v>16</v>
      </c>
      <c r="D415" s="95"/>
      <c r="E415" s="96"/>
      <c r="F415" s="96"/>
      <c r="G415" s="96"/>
      <c r="H415" s="97"/>
      <c r="I415" s="97"/>
    </row>
    <row r="416" spans="2:9" x14ac:dyDescent="0.25">
      <c r="B416" s="28"/>
      <c r="C416" s="28"/>
      <c r="D416" s="28"/>
      <c r="E416" s="28"/>
      <c r="F416" s="28"/>
      <c r="G416" s="28"/>
      <c r="H416" s="29"/>
      <c r="I416" s="29"/>
    </row>
    <row r="417" spans="2:9" ht="225" x14ac:dyDescent="0.25">
      <c r="B417" s="46">
        <v>9.1</v>
      </c>
      <c r="C417" s="101" t="s">
        <v>910</v>
      </c>
      <c r="D417" s="31" t="s">
        <v>289</v>
      </c>
      <c r="E417" s="40">
        <v>25</v>
      </c>
      <c r="F417" s="25"/>
      <c r="G417" s="25">
        <f t="shared" ref="G417" si="127">SUM(F417*1.2)</f>
        <v>0</v>
      </c>
      <c r="H417" s="25">
        <f t="shared" ref="H417" si="128">SUM(E417*F417)</f>
        <v>0</v>
      </c>
      <c r="I417" s="25">
        <f t="shared" ref="I417" si="129">SUM(E417*G417)</f>
        <v>0</v>
      </c>
    </row>
    <row r="418" spans="2:9" ht="285" x14ac:dyDescent="0.25">
      <c r="B418" s="46">
        <v>9.1999999999999993</v>
      </c>
      <c r="C418" s="101" t="s">
        <v>911</v>
      </c>
      <c r="D418" s="31" t="s">
        <v>289</v>
      </c>
      <c r="E418" s="40">
        <v>25</v>
      </c>
      <c r="F418" s="25"/>
      <c r="G418" s="25">
        <f t="shared" ref="G418:G423" si="130">SUM(F418*1.2)</f>
        <v>0</v>
      </c>
      <c r="H418" s="25">
        <f t="shared" ref="H418:H423" si="131">SUM(E418*F418)</f>
        <v>0</v>
      </c>
      <c r="I418" s="25">
        <f t="shared" ref="I418:I423" si="132">SUM(E418*G418)</f>
        <v>0</v>
      </c>
    </row>
    <row r="419" spans="2:9" ht="225" x14ac:dyDescent="0.25">
      <c r="B419" s="46" t="s">
        <v>897</v>
      </c>
      <c r="C419" s="101" t="s">
        <v>737</v>
      </c>
      <c r="D419" s="31" t="s">
        <v>289</v>
      </c>
      <c r="E419" s="40">
        <v>20</v>
      </c>
      <c r="F419" s="25"/>
      <c r="G419" s="25">
        <f t="shared" si="130"/>
        <v>0</v>
      </c>
      <c r="H419" s="25">
        <f t="shared" si="131"/>
        <v>0</v>
      </c>
      <c r="I419" s="25">
        <f t="shared" si="132"/>
        <v>0</v>
      </c>
    </row>
    <row r="420" spans="2:9" ht="315" x14ac:dyDescent="0.25">
      <c r="B420" s="46" t="s">
        <v>898</v>
      </c>
      <c r="C420" s="101" t="s">
        <v>592</v>
      </c>
      <c r="D420" s="31" t="s">
        <v>289</v>
      </c>
      <c r="E420" s="40">
        <v>25</v>
      </c>
      <c r="F420" s="25"/>
      <c r="G420" s="25">
        <f t="shared" si="130"/>
        <v>0</v>
      </c>
      <c r="H420" s="25">
        <f t="shared" si="131"/>
        <v>0</v>
      </c>
      <c r="I420" s="25">
        <f t="shared" si="132"/>
        <v>0</v>
      </c>
    </row>
    <row r="421" spans="2:9" ht="225" x14ac:dyDescent="0.25">
      <c r="B421" s="46" t="s">
        <v>899</v>
      </c>
      <c r="C421" s="101" t="s">
        <v>593</v>
      </c>
      <c r="D421" s="31" t="s">
        <v>289</v>
      </c>
      <c r="E421" s="40">
        <v>20</v>
      </c>
      <c r="F421" s="25"/>
      <c r="G421" s="25">
        <f t="shared" si="130"/>
        <v>0</v>
      </c>
      <c r="H421" s="25">
        <f t="shared" si="131"/>
        <v>0</v>
      </c>
      <c r="I421" s="25">
        <f t="shared" si="132"/>
        <v>0</v>
      </c>
    </row>
    <row r="422" spans="2:9" ht="225" x14ac:dyDescent="0.25">
      <c r="B422" s="46" t="s">
        <v>900</v>
      </c>
      <c r="C422" s="101" t="s">
        <v>736</v>
      </c>
      <c r="D422" s="31" t="s">
        <v>289</v>
      </c>
      <c r="E422" s="40">
        <v>10</v>
      </c>
      <c r="F422" s="25"/>
      <c r="G422" s="25">
        <f t="shared" si="130"/>
        <v>0</v>
      </c>
      <c r="H422" s="25">
        <f t="shared" si="131"/>
        <v>0</v>
      </c>
      <c r="I422" s="25">
        <f t="shared" si="132"/>
        <v>0</v>
      </c>
    </row>
    <row r="423" spans="2:9" ht="240" x14ac:dyDescent="0.25">
      <c r="B423" s="46" t="s">
        <v>901</v>
      </c>
      <c r="C423" s="101" t="s">
        <v>594</v>
      </c>
      <c r="D423" s="31" t="s">
        <v>289</v>
      </c>
      <c r="E423" s="40">
        <v>20</v>
      </c>
      <c r="F423" s="25"/>
      <c r="G423" s="25">
        <f t="shared" si="130"/>
        <v>0</v>
      </c>
      <c r="H423" s="25">
        <f t="shared" si="131"/>
        <v>0</v>
      </c>
      <c r="I423" s="25">
        <f t="shared" si="132"/>
        <v>0</v>
      </c>
    </row>
    <row r="424" spans="2:9" ht="210" x14ac:dyDescent="0.25">
      <c r="B424" s="46" t="s">
        <v>902</v>
      </c>
      <c r="C424" s="101" t="s">
        <v>734</v>
      </c>
      <c r="D424" s="31" t="s">
        <v>289</v>
      </c>
      <c r="E424" s="40">
        <v>20</v>
      </c>
      <c r="F424" s="25"/>
      <c r="G424" s="25">
        <f t="shared" ref="G424:G427" si="133">SUM(F424*1.2)</f>
        <v>0</v>
      </c>
      <c r="H424" s="25">
        <f t="shared" ref="H424:H427" si="134">SUM(E424*F424)</f>
        <v>0</v>
      </c>
      <c r="I424" s="25">
        <f t="shared" ref="I424:I427" si="135">SUM(E424*G424)</f>
        <v>0</v>
      </c>
    </row>
    <row r="425" spans="2:9" ht="210" x14ac:dyDescent="0.25">
      <c r="B425" s="46" t="s">
        <v>903</v>
      </c>
      <c r="C425" s="101" t="s">
        <v>735</v>
      </c>
      <c r="D425" s="31" t="s">
        <v>289</v>
      </c>
      <c r="E425" s="40">
        <v>25</v>
      </c>
      <c r="F425" s="25"/>
      <c r="G425" s="25">
        <f t="shared" si="133"/>
        <v>0</v>
      </c>
      <c r="H425" s="25">
        <f t="shared" si="134"/>
        <v>0</v>
      </c>
      <c r="I425" s="25">
        <f t="shared" si="135"/>
        <v>0</v>
      </c>
    </row>
    <row r="426" spans="2:9" ht="210" x14ac:dyDescent="0.25">
      <c r="B426" s="46" t="s">
        <v>904</v>
      </c>
      <c r="C426" s="101" t="s">
        <v>738</v>
      </c>
      <c r="D426" s="31" t="s">
        <v>289</v>
      </c>
      <c r="E426" s="40">
        <v>10</v>
      </c>
      <c r="F426" s="25"/>
      <c r="G426" s="25">
        <f t="shared" si="133"/>
        <v>0</v>
      </c>
      <c r="H426" s="25">
        <f t="shared" si="134"/>
        <v>0</v>
      </c>
      <c r="I426" s="25">
        <f t="shared" si="135"/>
        <v>0</v>
      </c>
    </row>
    <row r="427" spans="2:9" ht="225" x14ac:dyDescent="0.25">
      <c r="B427" s="46" t="s">
        <v>905</v>
      </c>
      <c r="C427" s="101" t="s">
        <v>739</v>
      </c>
      <c r="D427" s="31" t="s">
        <v>289</v>
      </c>
      <c r="E427" s="40">
        <v>10</v>
      </c>
      <c r="F427" s="25"/>
      <c r="G427" s="25">
        <f t="shared" si="133"/>
        <v>0</v>
      </c>
      <c r="H427" s="25">
        <f t="shared" si="134"/>
        <v>0</v>
      </c>
      <c r="I427" s="25">
        <f t="shared" si="135"/>
        <v>0</v>
      </c>
    </row>
    <row r="428" spans="2:9" ht="165" x14ac:dyDescent="0.25">
      <c r="B428" s="46" t="s">
        <v>906</v>
      </c>
      <c r="C428" s="101" t="s">
        <v>740</v>
      </c>
      <c r="D428" s="31" t="s">
        <v>289</v>
      </c>
      <c r="E428" s="40">
        <v>5</v>
      </c>
      <c r="F428" s="25"/>
      <c r="G428" s="25">
        <f t="shared" ref="G428:G430" si="136">SUM(F428*1.2)</f>
        <v>0</v>
      </c>
      <c r="H428" s="25">
        <f t="shared" ref="H428:H430" si="137">SUM(E428*F428)</f>
        <v>0</v>
      </c>
      <c r="I428" s="25">
        <f t="shared" ref="I428:I430" si="138">SUM(E428*G428)</f>
        <v>0</v>
      </c>
    </row>
    <row r="429" spans="2:9" ht="180" x14ac:dyDescent="0.25">
      <c r="B429" s="46" t="s">
        <v>907</v>
      </c>
      <c r="C429" s="101" t="s">
        <v>595</v>
      </c>
      <c r="D429" s="31" t="s">
        <v>289</v>
      </c>
      <c r="E429" s="40">
        <v>5</v>
      </c>
      <c r="F429" s="25"/>
      <c r="G429" s="25">
        <f t="shared" si="136"/>
        <v>0</v>
      </c>
      <c r="H429" s="25">
        <f t="shared" si="137"/>
        <v>0</v>
      </c>
      <c r="I429" s="25">
        <f t="shared" si="138"/>
        <v>0</v>
      </c>
    </row>
    <row r="430" spans="2:9" ht="225" x14ac:dyDescent="0.25">
      <c r="B430" s="46" t="s">
        <v>908</v>
      </c>
      <c r="C430" s="101" t="s">
        <v>596</v>
      </c>
      <c r="D430" s="31" t="s">
        <v>308</v>
      </c>
      <c r="E430" s="40">
        <v>5</v>
      </c>
      <c r="F430" s="25"/>
      <c r="G430" s="25">
        <f t="shared" si="136"/>
        <v>0</v>
      </c>
      <c r="H430" s="25">
        <f t="shared" si="137"/>
        <v>0</v>
      </c>
      <c r="I430" s="25">
        <f t="shared" si="138"/>
        <v>0</v>
      </c>
    </row>
    <row r="431" spans="2:9" ht="195" x14ac:dyDescent="0.25">
      <c r="B431" s="46" t="s">
        <v>909</v>
      </c>
      <c r="C431" s="101" t="s">
        <v>742</v>
      </c>
      <c r="D431" s="31" t="s">
        <v>308</v>
      </c>
      <c r="E431" s="40">
        <v>5</v>
      </c>
      <c r="F431" s="25"/>
      <c r="G431" s="25">
        <f t="shared" ref="G431:G434" si="139">SUM(F431*1.2)</f>
        <v>0</v>
      </c>
      <c r="H431" s="25">
        <f t="shared" ref="H431:H434" si="140">SUM(E431*F431)</f>
        <v>0</v>
      </c>
      <c r="I431" s="25">
        <f t="shared" ref="I431:I434" si="141">SUM(E431*G431)</f>
        <v>0</v>
      </c>
    </row>
    <row r="432" spans="2:9" ht="90" x14ac:dyDescent="0.25">
      <c r="B432" s="46" t="s">
        <v>912</v>
      </c>
      <c r="C432" s="101" t="s">
        <v>354</v>
      </c>
      <c r="D432" s="31" t="s">
        <v>308</v>
      </c>
      <c r="E432" s="40">
        <v>50</v>
      </c>
      <c r="F432" s="25"/>
      <c r="G432" s="25">
        <f t="shared" si="139"/>
        <v>0</v>
      </c>
      <c r="H432" s="25">
        <f t="shared" si="140"/>
        <v>0</v>
      </c>
      <c r="I432" s="25">
        <f t="shared" si="141"/>
        <v>0</v>
      </c>
    </row>
    <row r="433" spans="2:9" ht="75" x14ac:dyDescent="0.25">
      <c r="B433" s="46" t="s">
        <v>913</v>
      </c>
      <c r="C433" s="101" t="s">
        <v>597</v>
      </c>
      <c r="D433" s="31" t="s">
        <v>289</v>
      </c>
      <c r="E433" s="40">
        <v>5</v>
      </c>
      <c r="F433" s="25"/>
      <c r="G433" s="25">
        <f t="shared" si="139"/>
        <v>0</v>
      </c>
      <c r="H433" s="25">
        <f t="shared" si="140"/>
        <v>0</v>
      </c>
      <c r="I433" s="25">
        <f t="shared" si="141"/>
        <v>0</v>
      </c>
    </row>
    <row r="434" spans="2:9" ht="90" x14ac:dyDescent="0.25">
      <c r="B434" s="46" t="s">
        <v>914</v>
      </c>
      <c r="C434" s="101" t="s">
        <v>741</v>
      </c>
      <c r="D434" s="31" t="s">
        <v>321</v>
      </c>
      <c r="E434" s="40">
        <v>70</v>
      </c>
      <c r="F434" s="25"/>
      <c r="G434" s="25">
        <f t="shared" si="139"/>
        <v>0</v>
      </c>
      <c r="H434" s="25">
        <f t="shared" si="140"/>
        <v>0</v>
      </c>
      <c r="I434" s="25">
        <f t="shared" si="141"/>
        <v>0</v>
      </c>
    </row>
    <row r="435" spans="2:9" ht="15" x14ac:dyDescent="0.25">
      <c r="B435" s="26"/>
      <c r="C435" s="26"/>
      <c r="D435" s="26"/>
      <c r="E435" s="26"/>
      <c r="F435" s="26"/>
      <c r="G435" s="26"/>
      <c r="H435" s="26"/>
      <c r="I435" s="26"/>
    </row>
    <row r="436" spans="2:9" x14ac:dyDescent="0.25">
      <c r="B436" s="10" t="s">
        <v>26</v>
      </c>
      <c r="C436" s="54" t="s">
        <v>355</v>
      </c>
      <c r="D436" s="54"/>
      <c r="E436" s="54"/>
      <c r="F436" s="54"/>
      <c r="G436" s="54"/>
      <c r="H436" s="44">
        <f>SUM(H417:H434)</f>
        <v>0</v>
      </c>
      <c r="I436" s="44">
        <f>SUM(I417:I434)</f>
        <v>0</v>
      </c>
    </row>
    <row r="437" spans="2:9" ht="15" x14ac:dyDescent="0.25">
      <c r="B437" s="33"/>
      <c r="C437" s="33"/>
      <c r="D437" s="33"/>
      <c r="E437" s="33"/>
      <c r="F437" s="33"/>
      <c r="G437" s="33"/>
      <c r="H437" s="7"/>
      <c r="I437" s="7" t="s">
        <v>125</v>
      </c>
    </row>
    <row r="438" spans="2:9" x14ac:dyDescent="0.25">
      <c r="B438" s="10" t="s">
        <v>34</v>
      </c>
      <c r="C438" s="94" t="s">
        <v>19</v>
      </c>
      <c r="D438" s="95"/>
      <c r="E438" s="96"/>
      <c r="F438" s="96"/>
      <c r="G438" s="96"/>
      <c r="H438" s="97"/>
      <c r="I438" s="97"/>
    </row>
    <row r="439" spans="2:9" x14ac:dyDescent="0.25">
      <c r="B439" s="28"/>
      <c r="C439" s="28"/>
      <c r="D439" s="28"/>
      <c r="E439" s="28"/>
      <c r="F439" s="28"/>
      <c r="G439" s="28"/>
      <c r="H439" s="29"/>
      <c r="I439" s="29"/>
    </row>
    <row r="440" spans="2:9" ht="120" x14ac:dyDescent="0.25">
      <c r="B440" s="103"/>
      <c r="C440" s="104" t="s">
        <v>356</v>
      </c>
      <c r="D440" s="105"/>
      <c r="E440" s="58"/>
      <c r="F440" s="58"/>
      <c r="G440" s="58"/>
      <c r="H440" s="58"/>
      <c r="I440" s="58"/>
    </row>
    <row r="441" spans="2:9" ht="45" x14ac:dyDescent="0.25">
      <c r="B441" s="26">
        <v>10.1</v>
      </c>
      <c r="C441" s="59" t="s">
        <v>743</v>
      </c>
      <c r="D441" s="8" t="s">
        <v>11</v>
      </c>
      <c r="E441" s="40">
        <v>10</v>
      </c>
      <c r="F441" s="25"/>
      <c r="G441" s="25">
        <f t="shared" ref="G441:G447" si="142">SUM(F441*1.2)</f>
        <v>0</v>
      </c>
      <c r="H441" s="25">
        <f t="shared" ref="H441:H447" si="143">SUM(E441*F441)</f>
        <v>0</v>
      </c>
      <c r="I441" s="25">
        <f t="shared" ref="I441:I447" si="144">SUM(E441*G441)</f>
        <v>0</v>
      </c>
    </row>
    <row r="442" spans="2:9" ht="45" x14ac:dyDescent="0.25">
      <c r="B442" s="26">
        <v>10.199999999999999</v>
      </c>
      <c r="C442" s="59" t="s">
        <v>598</v>
      </c>
      <c r="D442" s="8" t="s">
        <v>11</v>
      </c>
      <c r="E442" s="40">
        <v>10</v>
      </c>
      <c r="F442" s="25"/>
      <c r="G442" s="25">
        <f t="shared" si="142"/>
        <v>0</v>
      </c>
      <c r="H442" s="25">
        <f t="shared" si="143"/>
        <v>0</v>
      </c>
      <c r="I442" s="25">
        <f t="shared" si="144"/>
        <v>0</v>
      </c>
    </row>
    <row r="443" spans="2:9" ht="45" x14ac:dyDescent="0.25">
      <c r="B443" s="26">
        <v>10.3</v>
      </c>
      <c r="C443" s="59" t="s">
        <v>599</v>
      </c>
      <c r="D443" s="8" t="s">
        <v>11</v>
      </c>
      <c r="E443" s="40">
        <v>10</v>
      </c>
      <c r="F443" s="25"/>
      <c r="G443" s="25">
        <f t="shared" si="142"/>
        <v>0</v>
      </c>
      <c r="H443" s="25">
        <f t="shared" si="143"/>
        <v>0</v>
      </c>
      <c r="I443" s="25">
        <f t="shared" si="144"/>
        <v>0</v>
      </c>
    </row>
    <row r="444" spans="2:9" ht="45" x14ac:dyDescent="0.25">
      <c r="B444" s="26">
        <v>10.4</v>
      </c>
      <c r="C444" s="59" t="s">
        <v>600</v>
      </c>
      <c r="D444" s="8" t="s">
        <v>11</v>
      </c>
      <c r="E444" s="40">
        <v>15</v>
      </c>
      <c r="F444" s="25"/>
      <c r="G444" s="25">
        <f t="shared" si="142"/>
        <v>0</v>
      </c>
      <c r="H444" s="25">
        <f t="shared" si="143"/>
        <v>0</v>
      </c>
      <c r="I444" s="25">
        <f t="shared" si="144"/>
        <v>0</v>
      </c>
    </row>
    <row r="445" spans="2:9" ht="45" x14ac:dyDescent="0.25">
      <c r="B445" s="26">
        <v>10.5</v>
      </c>
      <c r="C445" s="59" t="s">
        <v>601</v>
      </c>
      <c r="D445" s="8" t="s">
        <v>11</v>
      </c>
      <c r="E445" s="40">
        <v>10</v>
      </c>
      <c r="F445" s="25"/>
      <c r="G445" s="25">
        <f t="shared" si="142"/>
        <v>0</v>
      </c>
      <c r="H445" s="25">
        <f t="shared" si="143"/>
        <v>0</v>
      </c>
      <c r="I445" s="25">
        <f t="shared" si="144"/>
        <v>0</v>
      </c>
    </row>
    <row r="446" spans="2:9" ht="60" x14ac:dyDescent="0.25">
      <c r="B446" s="26">
        <v>10.6</v>
      </c>
      <c r="C446" s="59" t="s">
        <v>602</v>
      </c>
      <c r="D446" s="8" t="s">
        <v>11</v>
      </c>
      <c r="E446" s="40">
        <v>50</v>
      </c>
      <c r="F446" s="25"/>
      <c r="G446" s="25">
        <f t="shared" si="142"/>
        <v>0</v>
      </c>
      <c r="H446" s="25">
        <f t="shared" si="143"/>
        <v>0</v>
      </c>
      <c r="I446" s="25">
        <f t="shared" si="144"/>
        <v>0</v>
      </c>
    </row>
    <row r="447" spans="2:9" ht="60" x14ac:dyDescent="0.25">
      <c r="B447" s="26">
        <v>10.7</v>
      </c>
      <c r="C447" s="59" t="s">
        <v>603</v>
      </c>
      <c r="D447" s="8" t="s">
        <v>321</v>
      </c>
      <c r="E447" s="40">
        <v>50</v>
      </c>
      <c r="F447" s="25"/>
      <c r="G447" s="25">
        <f t="shared" si="142"/>
        <v>0</v>
      </c>
      <c r="H447" s="25">
        <f t="shared" si="143"/>
        <v>0</v>
      </c>
      <c r="I447" s="25">
        <f t="shared" si="144"/>
        <v>0</v>
      </c>
    </row>
    <row r="448" spans="2:9" ht="15" x14ac:dyDescent="0.25">
      <c r="B448" s="26"/>
      <c r="C448" s="26"/>
      <c r="D448" s="26"/>
      <c r="E448" s="26"/>
      <c r="F448" s="26"/>
      <c r="G448" s="26"/>
      <c r="H448" s="26"/>
      <c r="I448" s="26"/>
    </row>
    <row r="449" spans="2:9" x14ac:dyDescent="0.25">
      <c r="B449" s="10" t="s">
        <v>34</v>
      </c>
      <c r="C449" s="54" t="s">
        <v>357</v>
      </c>
      <c r="D449" s="54"/>
      <c r="E449" s="54"/>
      <c r="F449" s="54"/>
      <c r="G449" s="54"/>
      <c r="H449" s="44">
        <f>SUM(H441:H447)</f>
        <v>0</v>
      </c>
      <c r="I449" s="44">
        <f>SUM(I441:I447)</f>
        <v>0</v>
      </c>
    </row>
    <row r="450" spans="2:9" ht="15" x14ac:dyDescent="0.25">
      <c r="B450" s="33"/>
      <c r="C450" s="33"/>
      <c r="D450" s="33"/>
      <c r="E450" s="33"/>
      <c r="F450" s="33"/>
      <c r="G450" s="33"/>
      <c r="H450" s="7"/>
      <c r="I450" s="7"/>
    </row>
    <row r="451" spans="2:9" x14ac:dyDescent="0.25">
      <c r="B451" s="10" t="s">
        <v>35</v>
      </c>
      <c r="C451" s="94" t="s">
        <v>21</v>
      </c>
      <c r="D451" s="95"/>
      <c r="E451" s="96"/>
      <c r="F451" s="96"/>
      <c r="G451" s="96"/>
      <c r="H451" s="97"/>
      <c r="I451" s="97"/>
    </row>
    <row r="452" spans="2:9" x14ac:dyDescent="0.25">
      <c r="B452" s="28"/>
      <c r="C452" s="28"/>
      <c r="D452" s="28"/>
      <c r="E452" s="28"/>
      <c r="F452" s="28"/>
      <c r="G452" s="28"/>
      <c r="H452" s="29"/>
      <c r="I452" s="29"/>
    </row>
    <row r="453" spans="2:9" ht="120" x14ac:dyDescent="0.25">
      <c r="B453" s="103"/>
      <c r="C453" s="104" t="s">
        <v>358</v>
      </c>
      <c r="D453" s="105"/>
      <c r="E453" s="58"/>
      <c r="F453" s="58"/>
      <c r="G453" s="58"/>
      <c r="H453" s="58"/>
      <c r="I453" s="58"/>
    </row>
    <row r="454" spans="2:9" ht="105" x14ac:dyDescent="0.25">
      <c r="B454" s="47">
        <v>1</v>
      </c>
      <c r="C454" s="59" t="s">
        <v>359</v>
      </c>
      <c r="D454" s="8" t="s">
        <v>289</v>
      </c>
      <c r="E454" s="8">
        <v>130</v>
      </c>
      <c r="F454" s="25"/>
      <c r="G454" s="25">
        <f t="shared" ref="G454:G462" si="145">SUM(F454*1.2)</f>
        <v>0</v>
      </c>
      <c r="H454" s="25">
        <f t="shared" ref="H454:H462" si="146">SUM(E454*F454)</f>
        <v>0</v>
      </c>
      <c r="I454" s="25">
        <f t="shared" ref="I454:I462" si="147">SUM(E454*G454)</f>
        <v>0</v>
      </c>
    </row>
    <row r="455" spans="2:9" ht="270" x14ac:dyDescent="0.25">
      <c r="B455" s="47">
        <v>2</v>
      </c>
      <c r="C455" s="59" t="s">
        <v>604</v>
      </c>
      <c r="D455" s="26" t="s">
        <v>289</v>
      </c>
      <c r="E455" s="8">
        <v>100</v>
      </c>
      <c r="F455" s="25"/>
      <c r="G455" s="25">
        <f t="shared" si="145"/>
        <v>0</v>
      </c>
      <c r="H455" s="25">
        <f t="shared" si="146"/>
        <v>0</v>
      </c>
      <c r="I455" s="25">
        <f t="shared" si="147"/>
        <v>0</v>
      </c>
    </row>
    <row r="456" spans="2:9" ht="300" x14ac:dyDescent="0.25">
      <c r="B456" s="47">
        <v>3</v>
      </c>
      <c r="C456" s="59" t="s">
        <v>605</v>
      </c>
      <c r="D456" s="26" t="s">
        <v>289</v>
      </c>
      <c r="E456" s="8">
        <v>50</v>
      </c>
      <c r="F456" s="25"/>
      <c r="G456" s="25">
        <f t="shared" si="145"/>
        <v>0</v>
      </c>
      <c r="H456" s="25">
        <f t="shared" si="146"/>
        <v>0</v>
      </c>
      <c r="I456" s="25">
        <f t="shared" si="147"/>
        <v>0</v>
      </c>
    </row>
    <row r="457" spans="2:9" ht="90" x14ac:dyDescent="0.25">
      <c r="B457" s="47">
        <v>4</v>
      </c>
      <c r="C457" s="59" t="s">
        <v>606</v>
      </c>
      <c r="D457" s="26" t="s">
        <v>17</v>
      </c>
      <c r="E457" s="8">
        <v>10</v>
      </c>
      <c r="F457" s="25"/>
      <c r="G457" s="25">
        <f t="shared" si="145"/>
        <v>0</v>
      </c>
      <c r="H457" s="25">
        <f t="shared" si="146"/>
        <v>0</v>
      </c>
      <c r="I457" s="25">
        <f t="shared" si="147"/>
        <v>0</v>
      </c>
    </row>
    <row r="458" spans="2:9" ht="90" x14ac:dyDescent="0.25">
      <c r="B458" s="47">
        <v>5</v>
      </c>
      <c r="C458" s="59" t="s">
        <v>607</v>
      </c>
      <c r="D458" s="26" t="s">
        <v>11</v>
      </c>
      <c r="E458" s="8">
        <v>100</v>
      </c>
      <c r="F458" s="25"/>
      <c r="G458" s="25">
        <f t="shared" si="145"/>
        <v>0</v>
      </c>
      <c r="H458" s="25">
        <f t="shared" si="146"/>
        <v>0</v>
      </c>
      <c r="I458" s="25">
        <f t="shared" si="147"/>
        <v>0</v>
      </c>
    </row>
    <row r="459" spans="2:9" ht="120" x14ac:dyDescent="0.25">
      <c r="B459" s="47">
        <v>6</v>
      </c>
      <c r="C459" s="59" t="s">
        <v>608</v>
      </c>
      <c r="D459" s="8" t="s">
        <v>11</v>
      </c>
      <c r="E459" s="8">
        <v>50</v>
      </c>
      <c r="F459" s="25"/>
      <c r="G459" s="25">
        <f t="shared" si="145"/>
        <v>0</v>
      </c>
      <c r="H459" s="25">
        <f t="shared" si="146"/>
        <v>0</v>
      </c>
      <c r="I459" s="25">
        <f t="shared" si="147"/>
        <v>0</v>
      </c>
    </row>
    <row r="460" spans="2:9" ht="150" x14ac:dyDescent="0.25">
      <c r="B460" s="47">
        <v>7</v>
      </c>
      <c r="C460" s="59" t="s">
        <v>744</v>
      </c>
      <c r="D460" s="8" t="s">
        <v>11</v>
      </c>
      <c r="E460" s="8">
        <v>100</v>
      </c>
      <c r="F460" s="25"/>
      <c r="G460" s="25">
        <f t="shared" si="145"/>
        <v>0</v>
      </c>
      <c r="H460" s="25">
        <f t="shared" si="146"/>
        <v>0</v>
      </c>
      <c r="I460" s="25">
        <f t="shared" si="147"/>
        <v>0</v>
      </c>
    </row>
    <row r="461" spans="2:9" ht="45" x14ac:dyDescent="0.25">
      <c r="B461" s="47">
        <v>8</v>
      </c>
      <c r="C461" s="59" t="s">
        <v>609</v>
      </c>
      <c r="D461" s="8" t="s">
        <v>11</v>
      </c>
      <c r="E461" s="8">
        <v>50</v>
      </c>
      <c r="F461" s="25"/>
      <c r="G461" s="25">
        <f t="shared" si="145"/>
        <v>0</v>
      </c>
      <c r="H461" s="25">
        <f t="shared" si="146"/>
        <v>0</v>
      </c>
      <c r="I461" s="25">
        <f t="shared" si="147"/>
        <v>0</v>
      </c>
    </row>
    <row r="462" spans="2:9" ht="30" x14ac:dyDescent="0.25">
      <c r="B462" s="47">
        <v>9</v>
      </c>
      <c r="C462" s="59" t="s">
        <v>610</v>
      </c>
      <c r="D462" s="8" t="s">
        <v>11</v>
      </c>
      <c r="E462" s="8">
        <v>50</v>
      </c>
      <c r="F462" s="25"/>
      <c r="G462" s="25">
        <f t="shared" si="145"/>
        <v>0</v>
      </c>
      <c r="H462" s="25">
        <f t="shared" si="146"/>
        <v>0</v>
      </c>
      <c r="I462" s="25">
        <f t="shared" si="147"/>
        <v>0</v>
      </c>
    </row>
    <row r="463" spans="2:9" ht="15" x14ac:dyDescent="0.25">
      <c r="B463" s="26"/>
      <c r="C463" s="26"/>
      <c r="D463" s="26"/>
      <c r="E463" s="26"/>
      <c r="F463" s="26"/>
      <c r="G463" s="26"/>
      <c r="H463" s="26"/>
      <c r="I463" s="26"/>
    </row>
    <row r="464" spans="2:9" x14ac:dyDescent="0.25">
      <c r="B464" s="10" t="s">
        <v>35</v>
      </c>
      <c r="C464" s="54" t="s">
        <v>360</v>
      </c>
      <c r="D464" s="54"/>
      <c r="E464" s="54"/>
      <c r="F464" s="54"/>
      <c r="G464" s="54"/>
      <c r="H464" s="44">
        <f>SUM(H454:H462)</f>
        <v>0</v>
      </c>
      <c r="I464" s="44">
        <f>SUM(I453:I462)</f>
        <v>0</v>
      </c>
    </row>
    <row r="465" spans="2:9" ht="15" x14ac:dyDescent="0.25">
      <c r="B465" s="33"/>
      <c r="C465" s="33"/>
      <c r="D465" s="33"/>
      <c r="E465" s="33"/>
      <c r="F465" s="33"/>
      <c r="G465" s="33"/>
      <c r="H465" s="7"/>
      <c r="I465" s="7"/>
    </row>
    <row r="466" spans="2:9" x14ac:dyDescent="0.25">
      <c r="B466" s="10" t="s">
        <v>36</v>
      </c>
      <c r="C466" s="94" t="s">
        <v>42</v>
      </c>
      <c r="D466" s="95"/>
      <c r="E466" s="96"/>
      <c r="F466" s="96"/>
      <c r="G466" s="96"/>
      <c r="H466" s="97"/>
      <c r="I466" s="97"/>
    </row>
    <row r="467" spans="2:9" ht="105" x14ac:dyDescent="0.25">
      <c r="B467" s="103"/>
      <c r="C467" s="104" t="s">
        <v>361</v>
      </c>
      <c r="D467" s="105"/>
      <c r="E467" s="58"/>
      <c r="F467" s="58"/>
      <c r="G467" s="58"/>
      <c r="H467" s="58"/>
      <c r="I467" s="58"/>
    </row>
    <row r="468" spans="2:9" ht="90" x14ac:dyDescent="0.25">
      <c r="B468" s="47">
        <v>1</v>
      </c>
      <c r="C468" s="59" t="s">
        <v>611</v>
      </c>
      <c r="D468" s="8" t="s">
        <v>17</v>
      </c>
      <c r="E468" s="8">
        <v>5</v>
      </c>
      <c r="F468" s="25"/>
      <c r="G468" s="25">
        <f t="shared" ref="G468:G469" si="148">SUM(F468*1.2)</f>
        <v>0</v>
      </c>
      <c r="H468" s="25">
        <f t="shared" ref="H468:H469" si="149">SUM(E468*F468)</f>
        <v>0</v>
      </c>
      <c r="I468" s="25">
        <f t="shared" ref="I468:I469" si="150">SUM(E468*G468)</f>
        <v>0</v>
      </c>
    </row>
    <row r="469" spans="2:9" ht="90" x14ac:dyDescent="0.25">
      <c r="B469" s="47">
        <v>2</v>
      </c>
      <c r="C469" s="59" t="s">
        <v>612</v>
      </c>
      <c r="D469" s="8" t="s">
        <v>17</v>
      </c>
      <c r="E469" s="8">
        <v>5</v>
      </c>
      <c r="F469" s="25"/>
      <c r="G469" s="25">
        <f t="shared" si="148"/>
        <v>0</v>
      </c>
      <c r="H469" s="25">
        <f t="shared" si="149"/>
        <v>0</v>
      </c>
      <c r="I469" s="25">
        <f t="shared" si="150"/>
        <v>0</v>
      </c>
    </row>
    <row r="470" spans="2:9" ht="225" x14ac:dyDescent="0.25">
      <c r="B470" s="47">
        <v>3</v>
      </c>
      <c r="C470" s="59" t="s">
        <v>915</v>
      </c>
      <c r="D470" s="8"/>
      <c r="E470" s="8"/>
      <c r="F470" s="25"/>
      <c r="G470" s="25"/>
      <c r="H470" s="25"/>
      <c r="I470" s="25"/>
    </row>
    <row r="471" spans="2:9" ht="270" x14ac:dyDescent="0.25">
      <c r="B471" s="47"/>
      <c r="C471" s="59" t="s">
        <v>362</v>
      </c>
      <c r="D471" s="8"/>
      <c r="E471" s="8"/>
      <c r="F471" s="25"/>
      <c r="G471" s="25"/>
      <c r="H471" s="25"/>
      <c r="I471" s="25"/>
    </row>
    <row r="472" spans="2:9" ht="210" x14ac:dyDescent="0.25">
      <c r="B472" s="47"/>
      <c r="C472" s="59" t="s">
        <v>916</v>
      </c>
      <c r="D472" s="8"/>
      <c r="E472" s="8"/>
      <c r="F472" s="25"/>
      <c r="G472" s="25"/>
      <c r="H472" s="25"/>
      <c r="I472" s="25"/>
    </row>
    <row r="473" spans="2:9" ht="270" x14ac:dyDescent="0.25">
      <c r="B473" s="47"/>
      <c r="C473" s="59" t="s">
        <v>917</v>
      </c>
      <c r="D473" s="8" t="s">
        <v>289</v>
      </c>
      <c r="E473" s="8">
        <v>16</v>
      </c>
      <c r="F473" s="25"/>
      <c r="G473" s="25">
        <f t="shared" ref="G473" si="151">SUM(F473*1.2)</f>
        <v>0</v>
      </c>
      <c r="H473" s="25">
        <f t="shared" ref="H473" si="152">SUM(E473*F473)</f>
        <v>0</v>
      </c>
      <c r="I473" s="25">
        <f t="shared" ref="I473" si="153">SUM(E473*G473)</f>
        <v>0</v>
      </c>
    </row>
    <row r="474" spans="2:9" ht="255" x14ac:dyDescent="0.25">
      <c r="B474" s="47">
        <v>4</v>
      </c>
      <c r="C474" s="59" t="s">
        <v>918</v>
      </c>
      <c r="D474" s="8"/>
      <c r="E474" s="8"/>
      <c r="F474" s="25"/>
      <c r="G474" s="25"/>
      <c r="H474" s="25"/>
      <c r="I474" s="25"/>
    </row>
    <row r="475" spans="2:9" ht="225" x14ac:dyDescent="0.25">
      <c r="B475" s="47"/>
      <c r="C475" s="59" t="s">
        <v>613</v>
      </c>
      <c r="D475" s="8" t="s">
        <v>289</v>
      </c>
      <c r="E475" s="8">
        <v>16</v>
      </c>
      <c r="F475" s="25"/>
      <c r="G475" s="25">
        <f t="shared" ref="G475:G477" si="154">SUM(F475*1.2)</f>
        <v>0</v>
      </c>
      <c r="H475" s="25">
        <f t="shared" ref="H475:H477" si="155">SUM(E475*F475)</f>
        <v>0</v>
      </c>
      <c r="I475" s="25">
        <f t="shared" ref="I475:I477" si="156">SUM(E475*G475)</f>
        <v>0</v>
      </c>
    </row>
    <row r="476" spans="2:9" ht="45" x14ac:dyDescent="0.25">
      <c r="B476" s="47">
        <v>5</v>
      </c>
      <c r="C476" s="59" t="s">
        <v>614</v>
      </c>
      <c r="D476" s="8" t="s">
        <v>289</v>
      </c>
      <c r="E476" s="8">
        <v>16</v>
      </c>
      <c r="F476" s="25"/>
      <c r="G476" s="25">
        <f t="shared" si="154"/>
        <v>0</v>
      </c>
      <c r="H476" s="25">
        <f t="shared" si="155"/>
        <v>0</v>
      </c>
      <c r="I476" s="25">
        <f t="shared" si="156"/>
        <v>0</v>
      </c>
    </row>
    <row r="477" spans="2:9" ht="60" x14ac:dyDescent="0.25">
      <c r="B477" s="47">
        <v>6</v>
      </c>
      <c r="C477" s="59" t="s">
        <v>615</v>
      </c>
      <c r="D477" s="8" t="s">
        <v>289</v>
      </c>
      <c r="E477" s="8">
        <v>16</v>
      </c>
      <c r="F477" s="25"/>
      <c r="G477" s="25">
        <f t="shared" si="154"/>
        <v>0</v>
      </c>
      <c r="H477" s="25">
        <f t="shared" si="155"/>
        <v>0</v>
      </c>
      <c r="I477" s="25">
        <f t="shared" si="156"/>
        <v>0</v>
      </c>
    </row>
    <row r="478" spans="2:9" ht="285" x14ac:dyDescent="0.25">
      <c r="B478" s="106">
        <v>7</v>
      </c>
      <c r="C478" s="59" t="s">
        <v>616</v>
      </c>
      <c r="D478" s="8"/>
      <c r="E478" s="8"/>
      <c r="F478" s="25"/>
      <c r="G478" s="25"/>
      <c r="H478" s="25"/>
      <c r="I478" s="25"/>
    </row>
    <row r="479" spans="2:9" ht="210" x14ac:dyDescent="0.25">
      <c r="B479" s="47"/>
      <c r="C479" s="59" t="s">
        <v>363</v>
      </c>
      <c r="D479" s="8" t="s">
        <v>289</v>
      </c>
      <c r="E479" s="8">
        <v>16</v>
      </c>
      <c r="F479" s="25"/>
      <c r="G479" s="25">
        <f t="shared" ref="G479:G481" si="157">SUM(F479*1.2)</f>
        <v>0</v>
      </c>
      <c r="H479" s="25">
        <f t="shared" ref="H479:H481" si="158">SUM(E479*F479)</f>
        <v>0</v>
      </c>
      <c r="I479" s="25">
        <f t="shared" ref="I479:I481" si="159">SUM(E479*G479)</f>
        <v>0</v>
      </c>
    </row>
    <row r="480" spans="2:9" ht="195" x14ac:dyDescent="0.25">
      <c r="B480" s="47">
        <v>8</v>
      </c>
      <c r="C480" s="59" t="s">
        <v>919</v>
      </c>
      <c r="D480" s="8"/>
      <c r="E480" s="8"/>
      <c r="F480" s="25"/>
      <c r="G480" s="25"/>
      <c r="H480" s="25"/>
      <c r="I480" s="25"/>
    </row>
    <row r="481" spans="2:9" ht="270" x14ac:dyDescent="0.25">
      <c r="B481" s="47"/>
      <c r="C481" s="107" t="s">
        <v>364</v>
      </c>
      <c r="D481" s="8" t="s">
        <v>289</v>
      </c>
      <c r="E481" s="8">
        <v>10</v>
      </c>
      <c r="F481" s="25"/>
      <c r="G481" s="25">
        <f t="shared" si="157"/>
        <v>0</v>
      </c>
      <c r="H481" s="25">
        <f t="shared" si="158"/>
        <v>0</v>
      </c>
      <c r="I481" s="25">
        <f t="shared" si="159"/>
        <v>0</v>
      </c>
    </row>
    <row r="482" spans="2:9" ht="60" x14ac:dyDescent="0.25">
      <c r="B482" s="8">
        <v>9</v>
      </c>
      <c r="C482" s="108" t="s">
        <v>617</v>
      </c>
      <c r="D482" s="7" t="s">
        <v>11</v>
      </c>
      <c r="E482" s="34">
        <v>5</v>
      </c>
      <c r="F482" s="34"/>
      <c r="G482" s="34">
        <f t="shared" ref="G482:G485" si="160">+F482*1.2</f>
        <v>0</v>
      </c>
      <c r="H482" s="34">
        <f t="shared" ref="H482:H485" si="161">+F482*E482</f>
        <v>0</v>
      </c>
      <c r="I482" s="34">
        <f t="shared" ref="I482:I485" si="162">+G482*E482</f>
        <v>0</v>
      </c>
    </row>
    <row r="483" spans="2:9" ht="75" x14ac:dyDescent="0.25">
      <c r="B483" s="8">
        <v>10</v>
      </c>
      <c r="C483" s="108" t="s">
        <v>618</v>
      </c>
      <c r="D483" s="7" t="s">
        <v>11</v>
      </c>
      <c r="E483" s="34">
        <v>5</v>
      </c>
      <c r="F483" s="34"/>
      <c r="G483" s="34">
        <f t="shared" si="160"/>
        <v>0</v>
      </c>
      <c r="H483" s="34">
        <f t="shared" si="161"/>
        <v>0</v>
      </c>
      <c r="I483" s="34">
        <f t="shared" si="162"/>
        <v>0</v>
      </c>
    </row>
    <row r="484" spans="2:9" ht="60" x14ac:dyDescent="0.25">
      <c r="B484" s="8">
        <v>11</v>
      </c>
      <c r="C484" s="108" t="s">
        <v>619</v>
      </c>
      <c r="D484" s="7" t="s">
        <v>11</v>
      </c>
      <c r="E484" s="34">
        <v>5</v>
      </c>
      <c r="F484" s="34"/>
      <c r="G484" s="34">
        <f t="shared" si="160"/>
        <v>0</v>
      </c>
      <c r="H484" s="34">
        <f t="shared" si="161"/>
        <v>0</v>
      </c>
      <c r="I484" s="34">
        <f t="shared" si="162"/>
        <v>0</v>
      </c>
    </row>
    <row r="485" spans="2:9" ht="30" x14ac:dyDescent="0.25">
      <c r="B485" s="8">
        <v>12</v>
      </c>
      <c r="C485" s="108" t="s">
        <v>620</v>
      </c>
      <c r="D485" s="7" t="s">
        <v>11</v>
      </c>
      <c r="E485" s="34">
        <v>4</v>
      </c>
      <c r="F485" s="34"/>
      <c r="G485" s="34">
        <f t="shared" si="160"/>
        <v>0</v>
      </c>
      <c r="H485" s="34">
        <f t="shared" si="161"/>
        <v>0</v>
      </c>
      <c r="I485" s="34">
        <f t="shared" si="162"/>
        <v>0</v>
      </c>
    </row>
    <row r="486" spans="2:9" ht="30" x14ac:dyDescent="0.25">
      <c r="B486" s="8">
        <v>13</v>
      </c>
      <c r="C486" s="108" t="s">
        <v>621</v>
      </c>
      <c r="D486" s="7" t="s">
        <v>17</v>
      </c>
      <c r="E486" s="34">
        <v>5</v>
      </c>
      <c r="F486" s="34"/>
      <c r="G486" s="34">
        <f t="shared" ref="G486:G489" si="163">+F486*1.2</f>
        <v>0</v>
      </c>
      <c r="H486" s="34">
        <f t="shared" ref="H486:H489" si="164">+F486*E486</f>
        <v>0</v>
      </c>
      <c r="I486" s="34">
        <f t="shared" ref="I486:I489" si="165">+G486*E486</f>
        <v>0</v>
      </c>
    </row>
    <row r="487" spans="2:9" ht="45" x14ac:dyDescent="0.25">
      <c r="B487" s="8">
        <v>14</v>
      </c>
      <c r="C487" s="108" t="s">
        <v>622</v>
      </c>
      <c r="D487" s="7" t="s">
        <v>11</v>
      </c>
      <c r="E487" s="34">
        <v>5</v>
      </c>
      <c r="F487" s="34"/>
      <c r="G487" s="34">
        <f t="shared" si="163"/>
        <v>0</v>
      </c>
      <c r="H487" s="34">
        <f t="shared" si="164"/>
        <v>0</v>
      </c>
      <c r="I487" s="34">
        <f t="shared" si="165"/>
        <v>0</v>
      </c>
    </row>
    <row r="488" spans="2:9" ht="60" x14ac:dyDescent="0.25">
      <c r="B488" s="8">
        <v>15</v>
      </c>
      <c r="C488" s="108" t="s">
        <v>920</v>
      </c>
      <c r="D488" s="7" t="s">
        <v>11</v>
      </c>
      <c r="E488" s="34">
        <v>10</v>
      </c>
      <c r="F488" s="34"/>
      <c r="G488" s="34">
        <f t="shared" si="163"/>
        <v>0</v>
      </c>
      <c r="H488" s="34">
        <f t="shared" si="164"/>
        <v>0</v>
      </c>
      <c r="I488" s="34">
        <f t="shared" si="165"/>
        <v>0</v>
      </c>
    </row>
    <row r="489" spans="2:9" ht="75" x14ac:dyDescent="0.25">
      <c r="B489" s="8">
        <v>16</v>
      </c>
      <c r="C489" s="108" t="s">
        <v>921</v>
      </c>
      <c r="D489" s="7" t="s">
        <v>11</v>
      </c>
      <c r="E489" s="34">
        <v>10</v>
      </c>
      <c r="F489" s="34"/>
      <c r="G489" s="34">
        <f t="shared" si="163"/>
        <v>0</v>
      </c>
      <c r="H489" s="34">
        <f t="shared" si="164"/>
        <v>0</v>
      </c>
      <c r="I489" s="34">
        <f t="shared" si="165"/>
        <v>0</v>
      </c>
    </row>
    <row r="490" spans="2:9" ht="60" x14ac:dyDescent="0.25">
      <c r="B490" s="8">
        <v>17</v>
      </c>
      <c r="C490" s="108" t="s">
        <v>623</v>
      </c>
      <c r="D490" s="7" t="s">
        <v>11</v>
      </c>
      <c r="E490" s="34">
        <v>10</v>
      </c>
      <c r="F490" s="34"/>
      <c r="G490" s="34">
        <f t="shared" ref="G490:G491" si="166">+F490*1.2</f>
        <v>0</v>
      </c>
      <c r="H490" s="34">
        <f t="shared" ref="H490:H491" si="167">+F490*E490</f>
        <v>0</v>
      </c>
      <c r="I490" s="34">
        <f t="shared" ref="I490:I491" si="168">+G490*E490</f>
        <v>0</v>
      </c>
    </row>
    <row r="491" spans="2:9" ht="45" x14ac:dyDescent="0.25">
      <c r="B491" s="8">
        <v>18</v>
      </c>
      <c r="C491" s="108" t="s">
        <v>624</v>
      </c>
      <c r="D491" s="7" t="s">
        <v>17</v>
      </c>
      <c r="E491" s="34">
        <v>30</v>
      </c>
      <c r="F491" s="34"/>
      <c r="G491" s="34">
        <f t="shared" si="166"/>
        <v>0</v>
      </c>
      <c r="H491" s="34">
        <f t="shared" si="167"/>
        <v>0</v>
      </c>
      <c r="I491" s="34">
        <f t="shared" si="168"/>
        <v>0</v>
      </c>
    </row>
    <row r="492" spans="2:9" ht="60" x14ac:dyDescent="0.25">
      <c r="B492" s="8">
        <v>19</v>
      </c>
      <c r="C492" s="108" t="s">
        <v>625</v>
      </c>
      <c r="D492" s="7" t="s">
        <v>17</v>
      </c>
      <c r="E492" s="34">
        <v>50</v>
      </c>
      <c r="F492" s="34"/>
      <c r="G492" s="34">
        <f t="shared" ref="G492:G495" si="169">+F492*1.2</f>
        <v>0</v>
      </c>
      <c r="H492" s="34">
        <f t="shared" ref="H492:H495" si="170">+F492*E492</f>
        <v>0</v>
      </c>
      <c r="I492" s="34">
        <f t="shared" ref="I492:I495" si="171">+G492*E492</f>
        <v>0</v>
      </c>
    </row>
    <row r="493" spans="2:9" ht="60" x14ac:dyDescent="0.25">
      <c r="B493" s="8">
        <v>20</v>
      </c>
      <c r="C493" s="108" t="s">
        <v>626</v>
      </c>
      <c r="D493" s="7" t="s">
        <v>17</v>
      </c>
      <c r="E493" s="34">
        <v>30</v>
      </c>
      <c r="F493" s="34"/>
      <c r="G493" s="34">
        <f t="shared" si="169"/>
        <v>0</v>
      </c>
      <c r="H493" s="34">
        <f t="shared" si="170"/>
        <v>0</v>
      </c>
      <c r="I493" s="34">
        <f t="shared" si="171"/>
        <v>0</v>
      </c>
    </row>
    <row r="494" spans="2:9" ht="75" x14ac:dyDescent="0.25">
      <c r="B494" s="8">
        <v>21</v>
      </c>
      <c r="C494" s="108" t="s">
        <v>627</v>
      </c>
      <c r="D494" s="7" t="s">
        <v>17</v>
      </c>
      <c r="E494" s="34">
        <v>10</v>
      </c>
      <c r="F494" s="34"/>
      <c r="G494" s="34">
        <f t="shared" si="169"/>
        <v>0</v>
      </c>
      <c r="H494" s="34">
        <f t="shared" si="170"/>
        <v>0</v>
      </c>
      <c r="I494" s="34">
        <f t="shared" si="171"/>
        <v>0</v>
      </c>
    </row>
    <row r="495" spans="2:9" ht="90" x14ac:dyDescent="0.25">
      <c r="B495" s="8">
        <v>22</v>
      </c>
      <c r="C495" s="108" t="s">
        <v>628</v>
      </c>
      <c r="D495" s="7" t="s">
        <v>17</v>
      </c>
      <c r="E495" s="34">
        <v>10</v>
      </c>
      <c r="F495" s="34"/>
      <c r="G495" s="34">
        <f t="shared" si="169"/>
        <v>0</v>
      </c>
      <c r="H495" s="34">
        <f t="shared" si="170"/>
        <v>0</v>
      </c>
      <c r="I495" s="34">
        <f t="shared" si="171"/>
        <v>0</v>
      </c>
    </row>
    <row r="496" spans="2:9" ht="105" x14ac:dyDescent="0.25">
      <c r="B496" s="8">
        <v>23</v>
      </c>
      <c r="C496" s="108" t="s">
        <v>629</v>
      </c>
      <c r="D496" s="7" t="s">
        <v>17</v>
      </c>
      <c r="E496" s="34">
        <v>10</v>
      </c>
      <c r="F496" s="34"/>
      <c r="G496" s="34">
        <f t="shared" ref="G496:G499" si="172">+F496*1.2</f>
        <v>0</v>
      </c>
      <c r="H496" s="34">
        <f t="shared" ref="H496:H499" si="173">+F496*E496</f>
        <v>0</v>
      </c>
      <c r="I496" s="34">
        <f t="shared" ref="I496:I499" si="174">+G496*E496</f>
        <v>0</v>
      </c>
    </row>
    <row r="497" spans="2:9" ht="45" x14ac:dyDescent="0.25">
      <c r="B497" s="8">
        <v>24</v>
      </c>
      <c r="C497" s="108" t="s">
        <v>630</v>
      </c>
      <c r="D497" s="7" t="s">
        <v>17</v>
      </c>
      <c r="E497" s="34">
        <v>10</v>
      </c>
      <c r="F497" s="34"/>
      <c r="G497" s="34">
        <f t="shared" si="172"/>
        <v>0</v>
      </c>
      <c r="H497" s="34">
        <f t="shared" si="173"/>
        <v>0</v>
      </c>
      <c r="I497" s="34">
        <f t="shared" si="174"/>
        <v>0</v>
      </c>
    </row>
    <row r="498" spans="2:9" ht="30" x14ac:dyDescent="0.25">
      <c r="B498" s="8">
        <v>25</v>
      </c>
      <c r="C498" s="108" t="s">
        <v>631</v>
      </c>
      <c r="D498" s="7" t="s">
        <v>17</v>
      </c>
      <c r="E498" s="34">
        <v>10</v>
      </c>
      <c r="F498" s="34"/>
      <c r="G498" s="34">
        <f t="shared" si="172"/>
        <v>0</v>
      </c>
      <c r="H498" s="34">
        <f t="shared" si="173"/>
        <v>0</v>
      </c>
      <c r="I498" s="34">
        <f t="shared" si="174"/>
        <v>0</v>
      </c>
    </row>
    <row r="499" spans="2:9" ht="30" x14ac:dyDescent="0.25">
      <c r="B499" s="8">
        <v>26</v>
      </c>
      <c r="C499" s="108" t="s">
        <v>632</v>
      </c>
      <c r="D499" s="7" t="s">
        <v>365</v>
      </c>
      <c r="E499" s="34">
        <v>50</v>
      </c>
      <c r="F499" s="34"/>
      <c r="G499" s="34">
        <f t="shared" si="172"/>
        <v>0</v>
      </c>
      <c r="H499" s="34">
        <f t="shared" si="173"/>
        <v>0</v>
      </c>
      <c r="I499" s="34">
        <f t="shared" si="174"/>
        <v>0</v>
      </c>
    </row>
    <row r="500" spans="2:9" ht="60" x14ac:dyDescent="0.25">
      <c r="B500" s="8">
        <v>27</v>
      </c>
      <c r="C500" s="108" t="s">
        <v>633</v>
      </c>
      <c r="D500" s="7" t="s">
        <v>365</v>
      </c>
      <c r="E500" s="34">
        <v>50</v>
      </c>
      <c r="F500" s="34"/>
      <c r="G500" s="34">
        <f t="shared" ref="G500" si="175">+F500*1.2</f>
        <v>0</v>
      </c>
      <c r="H500" s="34">
        <f t="shared" ref="H500" si="176">+F500*E500</f>
        <v>0</v>
      </c>
      <c r="I500" s="34">
        <f t="shared" ref="I500" si="177">+G500*E500</f>
        <v>0</v>
      </c>
    </row>
    <row r="501" spans="2:9" ht="15" x14ac:dyDescent="0.25">
      <c r="B501" s="26"/>
      <c r="C501" s="26"/>
      <c r="D501" s="26"/>
      <c r="E501" s="26"/>
      <c r="F501" s="26"/>
      <c r="G501" s="26"/>
      <c r="H501" s="26"/>
      <c r="I501" s="26"/>
    </row>
    <row r="502" spans="2:9" x14ac:dyDescent="0.25">
      <c r="B502" s="10" t="s">
        <v>36</v>
      </c>
      <c r="C502" s="54" t="s">
        <v>366</v>
      </c>
      <c r="D502" s="54"/>
      <c r="E502" s="54"/>
      <c r="F502" s="54"/>
      <c r="G502" s="54"/>
      <c r="H502" s="44">
        <f>SUM(H468:H500)</f>
        <v>0</v>
      </c>
      <c r="I502" s="44">
        <f>SUM(I468:I500)</f>
        <v>0</v>
      </c>
    </row>
    <row r="503" spans="2:9" ht="15" x14ac:dyDescent="0.25">
      <c r="B503" s="33"/>
      <c r="C503" s="33"/>
      <c r="D503" s="33"/>
      <c r="E503" s="33"/>
      <c r="F503" s="33"/>
      <c r="G503" s="33"/>
      <c r="H503" s="7"/>
      <c r="I503" s="7"/>
    </row>
    <row r="504" spans="2:9" x14ac:dyDescent="0.25">
      <c r="B504" s="10" t="s">
        <v>37</v>
      </c>
      <c r="C504" s="94" t="s">
        <v>38</v>
      </c>
      <c r="D504" s="95"/>
      <c r="E504" s="96"/>
      <c r="F504" s="96"/>
      <c r="G504" s="96"/>
      <c r="H504" s="97"/>
      <c r="I504" s="97"/>
    </row>
    <row r="505" spans="2:9" ht="120" x14ac:dyDescent="0.25">
      <c r="B505" s="103"/>
      <c r="C505" s="104" t="s">
        <v>367</v>
      </c>
      <c r="D505" s="105"/>
      <c r="E505" s="58"/>
      <c r="F505" s="58"/>
      <c r="G505" s="58"/>
      <c r="H505" s="58"/>
      <c r="I505" s="58"/>
    </row>
    <row r="506" spans="2:9" ht="45" x14ac:dyDescent="0.25">
      <c r="B506" s="47">
        <v>1</v>
      </c>
      <c r="C506" s="59" t="s">
        <v>369</v>
      </c>
      <c r="D506" s="8" t="s">
        <v>25</v>
      </c>
      <c r="E506" s="8">
        <v>50</v>
      </c>
      <c r="F506" s="25"/>
      <c r="G506" s="25">
        <f t="shared" ref="G506" si="178">SUM(F506*1.2)</f>
        <v>0</v>
      </c>
      <c r="H506" s="25">
        <f t="shared" ref="H506" si="179">SUM(E506*F506)</f>
        <v>0</v>
      </c>
      <c r="I506" s="25">
        <f t="shared" ref="I506" si="180">SUM(E506*G506)</f>
        <v>0</v>
      </c>
    </row>
    <row r="507" spans="2:9" ht="75" x14ac:dyDescent="0.25">
      <c r="B507" s="47">
        <v>2</v>
      </c>
      <c r="C507" s="59" t="s">
        <v>370</v>
      </c>
      <c r="D507" s="8" t="s">
        <v>25</v>
      </c>
      <c r="E507" s="8">
        <v>50</v>
      </c>
      <c r="F507" s="25"/>
      <c r="G507" s="25">
        <f t="shared" ref="G507:G511" si="181">SUM(F507*1.2)</f>
        <v>0</v>
      </c>
      <c r="H507" s="25">
        <f t="shared" ref="H507:H511" si="182">SUM(E507*F507)</f>
        <v>0</v>
      </c>
      <c r="I507" s="25">
        <f t="shared" ref="I507:I511" si="183">SUM(E507*G507)</f>
        <v>0</v>
      </c>
    </row>
    <row r="508" spans="2:9" ht="165" x14ac:dyDescent="0.25">
      <c r="B508" s="47">
        <v>3</v>
      </c>
      <c r="C508" s="59" t="s">
        <v>634</v>
      </c>
      <c r="D508" s="8" t="s">
        <v>25</v>
      </c>
      <c r="E508" s="8">
        <v>10</v>
      </c>
      <c r="F508" s="25"/>
      <c r="G508" s="25">
        <f t="shared" si="181"/>
        <v>0</v>
      </c>
      <c r="H508" s="25">
        <f t="shared" si="182"/>
        <v>0</v>
      </c>
      <c r="I508" s="25">
        <f t="shared" si="183"/>
        <v>0</v>
      </c>
    </row>
    <row r="509" spans="2:9" ht="180" x14ac:dyDescent="0.25">
      <c r="B509" s="47">
        <v>4</v>
      </c>
      <c r="C509" s="59" t="s">
        <v>635</v>
      </c>
      <c r="D509" s="8" t="s">
        <v>25</v>
      </c>
      <c r="E509" s="8">
        <v>10</v>
      </c>
      <c r="F509" s="25"/>
      <c r="G509" s="25">
        <f t="shared" si="181"/>
        <v>0</v>
      </c>
      <c r="H509" s="25">
        <f t="shared" si="182"/>
        <v>0</v>
      </c>
      <c r="I509" s="25">
        <f t="shared" si="183"/>
        <v>0</v>
      </c>
    </row>
    <row r="510" spans="2:9" ht="180" x14ac:dyDescent="0.25">
      <c r="B510" s="47">
        <v>5</v>
      </c>
      <c r="C510" s="59" t="s">
        <v>636</v>
      </c>
      <c r="D510" s="8" t="s">
        <v>25</v>
      </c>
      <c r="E510" s="8">
        <v>10</v>
      </c>
      <c r="F510" s="25"/>
      <c r="G510" s="25">
        <f t="shared" ref="G510" si="184">SUM(F510*1.2)</f>
        <v>0</v>
      </c>
      <c r="H510" s="25">
        <f t="shared" ref="H510" si="185">SUM(E510*F510)</f>
        <v>0</v>
      </c>
      <c r="I510" s="25">
        <f t="shared" ref="I510" si="186">SUM(E510*G510)</f>
        <v>0</v>
      </c>
    </row>
    <row r="511" spans="2:9" ht="150" x14ac:dyDescent="0.25">
      <c r="B511" s="47">
        <v>6</v>
      </c>
      <c r="C511" s="59" t="s">
        <v>637</v>
      </c>
      <c r="D511" s="8" t="s">
        <v>368</v>
      </c>
      <c r="E511" s="8">
        <v>10</v>
      </c>
      <c r="F511" s="25"/>
      <c r="G511" s="25">
        <f t="shared" si="181"/>
        <v>0</v>
      </c>
      <c r="H511" s="25">
        <f t="shared" si="182"/>
        <v>0</v>
      </c>
      <c r="I511" s="25">
        <f t="shared" si="183"/>
        <v>0</v>
      </c>
    </row>
    <row r="512" spans="2:9" ht="150" x14ac:dyDescent="0.25">
      <c r="B512" s="47">
        <v>7</v>
      </c>
      <c r="C512" s="59" t="s">
        <v>638</v>
      </c>
      <c r="D512" s="8" t="s">
        <v>25</v>
      </c>
      <c r="E512" s="8">
        <v>10</v>
      </c>
      <c r="F512" s="25"/>
      <c r="G512" s="25">
        <f t="shared" ref="G512:G515" si="187">SUM(F512*1.2)</f>
        <v>0</v>
      </c>
      <c r="H512" s="25">
        <f t="shared" ref="H512:H515" si="188">SUM(E512*F512)</f>
        <v>0</v>
      </c>
      <c r="I512" s="25">
        <f t="shared" ref="I512:I515" si="189">SUM(E512*G512)</f>
        <v>0</v>
      </c>
    </row>
    <row r="513" spans="2:9" ht="180" x14ac:dyDescent="0.25">
      <c r="B513" s="47">
        <v>8</v>
      </c>
      <c r="C513" s="59" t="s">
        <v>639</v>
      </c>
      <c r="D513" s="8" t="s">
        <v>25</v>
      </c>
      <c r="E513" s="8">
        <v>10</v>
      </c>
      <c r="F513" s="25"/>
      <c r="G513" s="25">
        <f t="shared" si="187"/>
        <v>0</v>
      </c>
      <c r="H513" s="25">
        <f t="shared" si="188"/>
        <v>0</v>
      </c>
      <c r="I513" s="25">
        <f t="shared" si="189"/>
        <v>0</v>
      </c>
    </row>
    <row r="514" spans="2:9" ht="225" x14ac:dyDescent="0.25">
      <c r="B514" s="47">
        <v>9</v>
      </c>
      <c r="C514" s="59" t="s">
        <v>640</v>
      </c>
      <c r="D514" s="8" t="s">
        <v>368</v>
      </c>
      <c r="E514" s="8">
        <v>20</v>
      </c>
      <c r="F514" s="25"/>
      <c r="G514" s="25">
        <f t="shared" si="187"/>
        <v>0</v>
      </c>
      <c r="H514" s="25">
        <f t="shared" si="188"/>
        <v>0</v>
      </c>
      <c r="I514" s="25">
        <f t="shared" si="189"/>
        <v>0</v>
      </c>
    </row>
    <row r="515" spans="2:9" ht="90" x14ac:dyDescent="0.25">
      <c r="B515" s="47">
        <v>10</v>
      </c>
      <c r="C515" s="59" t="s">
        <v>641</v>
      </c>
      <c r="D515" s="8" t="s">
        <v>25</v>
      </c>
      <c r="E515" s="8">
        <v>20</v>
      </c>
      <c r="F515" s="25"/>
      <c r="G515" s="25">
        <f t="shared" si="187"/>
        <v>0</v>
      </c>
      <c r="H515" s="25">
        <f t="shared" si="188"/>
        <v>0</v>
      </c>
      <c r="I515" s="25">
        <f t="shared" si="189"/>
        <v>0</v>
      </c>
    </row>
    <row r="516" spans="2:9" ht="60" x14ac:dyDescent="0.25">
      <c r="B516" s="47">
        <v>11</v>
      </c>
      <c r="C516" s="59" t="s">
        <v>642</v>
      </c>
      <c r="D516" s="8" t="s">
        <v>25</v>
      </c>
      <c r="E516" s="8">
        <v>20</v>
      </c>
      <c r="F516" s="25"/>
      <c r="G516" s="25">
        <f t="shared" ref="G516:G517" si="190">SUM(F516*1.2)</f>
        <v>0</v>
      </c>
      <c r="H516" s="25">
        <f t="shared" ref="H516:H517" si="191">SUM(E516*F516)</f>
        <v>0</v>
      </c>
      <c r="I516" s="25">
        <f t="shared" ref="I516:I517" si="192">SUM(E516*G516)</f>
        <v>0</v>
      </c>
    </row>
    <row r="517" spans="2:9" ht="120" x14ac:dyDescent="0.25">
      <c r="B517" s="47">
        <v>12</v>
      </c>
      <c r="C517" s="59" t="s">
        <v>643</v>
      </c>
      <c r="D517" s="8" t="s">
        <v>25</v>
      </c>
      <c r="E517" s="8">
        <v>10</v>
      </c>
      <c r="F517" s="25"/>
      <c r="G517" s="25">
        <f t="shared" si="190"/>
        <v>0</v>
      </c>
      <c r="H517" s="25">
        <f t="shared" si="191"/>
        <v>0</v>
      </c>
      <c r="I517" s="25">
        <f t="shared" si="192"/>
        <v>0</v>
      </c>
    </row>
    <row r="518" spans="2:9" ht="90" x14ac:dyDescent="0.25">
      <c r="B518" s="47">
        <v>13</v>
      </c>
      <c r="C518" s="59" t="s">
        <v>644</v>
      </c>
      <c r="D518" s="8" t="s">
        <v>17</v>
      </c>
      <c r="E518" s="8">
        <v>200</v>
      </c>
      <c r="F518" s="25"/>
      <c r="G518" s="25">
        <f t="shared" ref="G518:G519" si="193">SUM(F518*1.2)</f>
        <v>0</v>
      </c>
      <c r="H518" s="25">
        <f t="shared" ref="H518:H519" si="194">SUM(E518*F518)</f>
        <v>0</v>
      </c>
      <c r="I518" s="25">
        <f t="shared" ref="I518:I519" si="195">SUM(E518*G518)</f>
        <v>0</v>
      </c>
    </row>
    <row r="519" spans="2:9" ht="60" x14ac:dyDescent="0.25">
      <c r="B519" s="47">
        <v>14</v>
      </c>
      <c r="C519" s="59" t="s">
        <v>645</v>
      </c>
      <c r="D519" s="8" t="s">
        <v>25</v>
      </c>
      <c r="E519" s="8">
        <v>30</v>
      </c>
      <c r="F519" s="25"/>
      <c r="G519" s="25">
        <f t="shared" si="193"/>
        <v>0</v>
      </c>
      <c r="H519" s="25">
        <f t="shared" si="194"/>
        <v>0</v>
      </c>
      <c r="I519" s="25">
        <f t="shared" si="195"/>
        <v>0</v>
      </c>
    </row>
    <row r="520" spans="2:9" ht="150" x14ac:dyDescent="0.25">
      <c r="B520" s="47">
        <v>15</v>
      </c>
      <c r="C520" s="59" t="s">
        <v>646</v>
      </c>
      <c r="D520" s="8"/>
      <c r="E520" s="8"/>
      <c r="F520" s="25"/>
      <c r="G520" s="25"/>
      <c r="H520" s="25"/>
      <c r="I520" s="25"/>
    </row>
    <row r="521" spans="2:9" ht="15" x14ac:dyDescent="0.25">
      <c r="B521" s="47"/>
      <c r="C521" s="59" t="s">
        <v>371</v>
      </c>
      <c r="D521" s="8" t="s">
        <v>25</v>
      </c>
      <c r="E521" s="8">
        <v>100</v>
      </c>
      <c r="F521" s="25"/>
      <c r="G521" s="25">
        <f t="shared" ref="G521:G523" si="196">SUM(F521*1.2)</f>
        <v>0</v>
      </c>
      <c r="H521" s="25">
        <f t="shared" ref="H521:H523" si="197">SUM(E521*F521)</f>
        <v>0</v>
      </c>
      <c r="I521" s="25">
        <f t="shared" ref="I521:I523" si="198">SUM(E521*G521)</f>
        <v>0</v>
      </c>
    </row>
    <row r="522" spans="2:9" ht="15" x14ac:dyDescent="0.25">
      <c r="B522" s="47"/>
      <c r="C522" s="59" t="s">
        <v>372</v>
      </c>
      <c r="D522" s="8" t="s">
        <v>25</v>
      </c>
      <c r="E522" s="8">
        <v>100</v>
      </c>
      <c r="F522" s="25"/>
      <c r="G522" s="25">
        <f t="shared" si="196"/>
        <v>0</v>
      </c>
      <c r="H522" s="25">
        <f t="shared" si="197"/>
        <v>0</v>
      </c>
      <c r="I522" s="25">
        <f t="shared" si="198"/>
        <v>0</v>
      </c>
    </row>
    <row r="523" spans="2:9" ht="15" x14ac:dyDescent="0.25">
      <c r="B523" s="47"/>
      <c r="C523" s="59" t="s">
        <v>373</v>
      </c>
      <c r="D523" s="8" t="s">
        <v>25</v>
      </c>
      <c r="E523" s="8">
        <v>100</v>
      </c>
      <c r="F523" s="25"/>
      <c r="G523" s="25">
        <f t="shared" si="196"/>
        <v>0</v>
      </c>
      <c r="H523" s="25">
        <f t="shared" si="197"/>
        <v>0</v>
      </c>
      <c r="I523" s="25">
        <f t="shared" si="198"/>
        <v>0</v>
      </c>
    </row>
    <row r="524" spans="2:9" ht="90" x14ac:dyDescent="0.25">
      <c r="B524" s="47">
        <v>16</v>
      </c>
      <c r="C524" s="59" t="s">
        <v>647</v>
      </c>
      <c r="D524" s="8"/>
      <c r="E524" s="8"/>
      <c r="F524" s="25"/>
      <c r="G524" s="25"/>
      <c r="H524" s="25"/>
      <c r="I524" s="25"/>
    </row>
    <row r="525" spans="2:9" ht="15" x14ac:dyDescent="0.25">
      <c r="B525" s="47"/>
      <c r="C525" s="59" t="s">
        <v>374</v>
      </c>
      <c r="D525" s="8" t="s">
        <v>365</v>
      </c>
      <c r="E525" s="8">
        <v>100</v>
      </c>
      <c r="F525" s="25"/>
      <c r="G525" s="25">
        <f t="shared" ref="G525:G527" si="199">SUM(F525*1.2)</f>
        <v>0</v>
      </c>
      <c r="H525" s="25">
        <f t="shared" ref="H525:H527" si="200">SUM(E525*F525)</f>
        <v>0</v>
      </c>
      <c r="I525" s="25">
        <f t="shared" ref="I525:I527" si="201">SUM(E525*G525)</f>
        <v>0</v>
      </c>
    </row>
    <row r="526" spans="2:9" ht="15" x14ac:dyDescent="0.25">
      <c r="B526" s="47"/>
      <c r="C526" s="59" t="s">
        <v>375</v>
      </c>
      <c r="D526" s="8" t="s">
        <v>365</v>
      </c>
      <c r="E526" s="8">
        <v>100</v>
      </c>
      <c r="F526" s="25"/>
      <c r="G526" s="25">
        <f t="shared" si="199"/>
        <v>0</v>
      </c>
      <c r="H526" s="25">
        <f t="shared" si="200"/>
        <v>0</v>
      </c>
      <c r="I526" s="25">
        <f t="shared" si="201"/>
        <v>0</v>
      </c>
    </row>
    <row r="527" spans="2:9" ht="15" x14ac:dyDescent="0.25">
      <c r="B527" s="47"/>
      <c r="C527" s="59" t="s">
        <v>376</v>
      </c>
      <c r="D527" s="8" t="s">
        <v>365</v>
      </c>
      <c r="E527" s="8">
        <v>100</v>
      </c>
      <c r="F527" s="25"/>
      <c r="G527" s="25">
        <f t="shared" si="199"/>
        <v>0</v>
      </c>
      <c r="H527" s="25">
        <f t="shared" si="200"/>
        <v>0</v>
      </c>
      <c r="I527" s="25">
        <f t="shared" si="201"/>
        <v>0</v>
      </c>
    </row>
    <row r="528" spans="2:9" ht="15" x14ac:dyDescent="0.25">
      <c r="B528" s="47"/>
      <c r="C528" s="59" t="s">
        <v>377</v>
      </c>
      <c r="D528" s="8" t="s">
        <v>365</v>
      </c>
      <c r="E528" s="8">
        <v>100</v>
      </c>
      <c r="F528" s="25"/>
      <c r="G528" s="25">
        <f t="shared" ref="G528:G531" si="202">SUM(F528*1.2)</f>
        <v>0</v>
      </c>
      <c r="H528" s="25">
        <f t="shared" ref="H528:H531" si="203">SUM(E528*F528)</f>
        <v>0</v>
      </c>
      <c r="I528" s="25">
        <f t="shared" ref="I528:I531" si="204">SUM(E528*G528)</f>
        <v>0</v>
      </c>
    </row>
    <row r="529" spans="2:9" ht="90" x14ac:dyDescent="0.25">
      <c r="B529" s="47">
        <v>17</v>
      </c>
      <c r="C529" s="59" t="s">
        <v>648</v>
      </c>
      <c r="D529" s="8" t="s">
        <v>365</v>
      </c>
      <c r="E529" s="8">
        <v>30</v>
      </c>
      <c r="F529" s="25"/>
      <c r="G529" s="25">
        <f t="shared" si="202"/>
        <v>0</v>
      </c>
      <c r="H529" s="25">
        <f t="shared" si="203"/>
        <v>0</v>
      </c>
      <c r="I529" s="25">
        <f t="shared" si="204"/>
        <v>0</v>
      </c>
    </row>
    <row r="530" spans="2:9" ht="105" x14ac:dyDescent="0.25">
      <c r="B530" s="47">
        <v>18</v>
      </c>
      <c r="C530" s="59" t="s">
        <v>649</v>
      </c>
      <c r="D530" s="8" t="s">
        <v>25</v>
      </c>
      <c r="E530" s="8">
        <v>30</v>
      </c>
      <c r="F530" s="25"/>
      <c r="G530" s="25">
        <f t="shared" si="202"/>
        <v>0</v>
      </c>
      <c r="H530" s="25">
        <f t="shared" si="203"/>
        <v>0</v>
      </c>
      <c r="I530" s="25">
        <f t="shared" si="204"/>
        <v>0</v>
      </c>
    </row>
    <row r="531" spans="2:9" ht="105" x14ac:dyDescent="0.25">
      <c r="B531" s="47">
        <v>19</v>
      </c>
      <c r="C531" s="59" t="s">
        <v>650</v>
      </c>
      <c r="D531" s="8" t="s">
        <v>25</v>
      </c>
      <c r="E531" s="8">
        <v>30</v>
      </c>
      <c r="F531" s="25"/>
      <c r="G531" s="25">
        <f t="shared" si="202"/>
        <v>0</v>
      </c>
      <c r="H531" s="25">
        <f t="shared" si="203"/>
        <v>0</v>
      </c>
      <c r="I531" s="25">
        <f t="shared" si="204"/>
        <v>0</v>
      </c>
    </row>
    <row r="532" spans="2:9" ht="120" x14ac:dyDescent="0.25">
      <c r="B532" s="47">
        <v>20</v>
      </c>
      <c r="C532" s="59" t="s">
        <v>651</v>
      </c>
      <c r="D532" s="8" t="s">
        <v>25</v>
      </c>
      <c r="E532" s="8">
        <v>10</v>
      </c>
      <c r="F532" s="25"/>
      <c r="G532" s="25">
        <f t="shared" ref="G532:G535" si="205">SUM(F532*1.2)</f>
        <v>0</v>
      </c>
      <c r="H532" s="25">
        <f t="shared" ref="H532:H535" si="206">SUM(E532*F532)</f>
        <v>0</v>
      </c>
      <c r="I532" s="25">
        <f t="shared" ref="I532:I535" si="207">SUM(E532*G532)</f>
        <v>0</v>
      </c>
    </row>
    <row r="533" spans="2:9" ht="120" x14ac:dyDescent="0.25">
      <c r="B533" s="47">
        <v>21</v>
      </c>
      <c r="C533" s="59" t="s">
        <v>652</v>
      </c>
      <c r="D533" s="8" t="s">
        <v>25</v>
      </c>
      <c r="E533" s="8">
        <v>10</v>
      </c>
      <c r="F533" s="25"/>
      <c r="G533" s="25">
        <f t="shared" si="205"/>
        <v>0</v>
      </c>
      <c r="H533" s="25">
        <f t="shared" si="206"/>
        <v>0</v>
      </c>
      <c r="I533" s="25">
        <f t="shared" si="207"/>
        <v>0</v>
      </c>
    </row>
    <row r="534" spans="2:9" ht="90" x14ac:dyDescent="0.25">
      <c r="B534" s="47">
        <v>22</v>
      </c>
      <c r="C534" s="59" t="s">
        <v>745</v>
      </c>
      <c r="D534" s="8" t="s">
        <v>25</v>
      </c>
      <c r="E534" s="8">
        <v>20</v>
      </c>
      <c r="F534" s="25"/>
      <c r="G534" s="25">
        <f t="shared" si="205"/>
        <v>0</v>
      </c>
      <c r="H534" s="25">
        <f t="shared" si="206"/>
        <v>0</v>
      </c>
      <c r="I534" s="25">
        <f t="shared" si="207"/>
        <v>0</v>
      </c>
    </row>
    <row r="535" spans="2:9" ht="75" x14ac:dyDescent="0.25">
      <c r="B535" s="47">
        <v>23</v>
      </c>
      <c r="C535" s="59" t="s">
        <v>653</v>
      </c>
      <c r="D535" s="8" t="s">
        <v>25</v>
      </c>
      <c r="E535" s="8">
        <v>10</v>
      </c>
      <c r="F535" s="25"/>
      <c r="G535" s="25">
        <f t="shared" si="205"/>
        <v>0</v>
      </c>
      <c r="H535" s="25">
        <f t="shared" si="206"/>
        <v>0</v>
      </c>
      <c r="I535" s="25">
        <f t="shared" si="207"/>
        <v>0</v>
      </c>
    </row>
    <row r="536" spans="2:9" ht="105" x14ac:dyDescent="0.25">
      <c r="B536" s="47">
        <v>24</v>
      </c>
      <c r="C536" s="59" t="s">
        <v>654</v>
      </c>
      <c r="D536" s="8" t="s">
        <v>25</v>
      </c>
      <c r="E536" s="8">
        <v>10</v>
      </c>
      <c r="F536" s="25"/>
      <c r="G536" s="25">
        <f t="shared" ref="G536" si="208">SUM(F536*1.2)</f>
        <v>0</v>
      </c>
      <c r="H536" s="25">
        <f t="shared" ref="H536" si="209">SUM(E536*F536)</f>
        <v>0</v>
      </c>
      <c r="I536" s="25">
        <f t="shared" ref="I536" si="210">SUM(E536*G536)</f>
        <v>0</v>
      </c>
    </row>
    <row r="537" spans="2:9" ht="150" x14ac:dyDescent="0.25">
      <c r="B537" s="47">
        <v>25</v>
      </c>
      <c r="C537" s="59" t="s">
        <v>747</v>
      </c>
      <c r="D537" s="8" t="s">
        <v>289</v>
      </c>
      <c r="E537" s="8">
        <v>50</v>
      </c>
      <c r="F537" s="25"/>
      <c r="G537" s="25">
        <f t="shared" ref="G537" si="211">SUM(F537*1.2)</f>
        <v>0</v>
      </c>
      <c r="H537" s="25">
        <f t="shared" ref="H537" si="212">SUM(E537*F537)</f>
        <v>0</v>
      </c>
      <c r="I537" s="25">
        <f t="shared" ref="I537" si="213">SUM(E537*G537)</f>
        <v>0</v>
      </c>
    </row>
    <row r="538" spans="2:9" ht="45" x14ac:dyDescent="0.25">
      <c r="B538" s="47">
        <v>26</v>
      </c>
      <c r="C538" s="59" t="s">
        <v>681</v>
      </c>
      <c r="D538" s="8" t="s">
        <v>25</v>
      </c>
      <c r="E538" s="8">
        <v>200</v>
      </c>
      <c r="F538" s="25"/>
      <c r="G538" s="25">
        <f t="shared" ref="G538" si="214">SUM(F538*1.2)</f>
        <v>0</v>
      </c>
      <c r="H538" s="25">
        <f t="shared" ref="H538" si="215">SUM(E538*F538)</f>
        <v>0</v>
      </c>
      <c r="I538" s="25">
        <f t="shared" ref="I538" si="216">SUM(E538*G538)</f>
        <v>0</v>
      </c>
    </row>
    <row r="539" spans="2:9" ht="15" x14ac:dyDescent="0.25">
      <c r="B539" s="26"/>
      <c r="C539" s="26"/>
      <c r="D539" s="26"/>
      <c r="E539" s="26"/>
      <c r="F539" s="26"/>
      <c r="G539" s="26"/>
      <c r="H539" s="26"/>
      <c r="I539" s="26"/>
    </row>
    <row r="540" spans="2:9" x14ac:dyDescent="0.25">
      <c r="B540" s="10" t="s">
        <v>37</v>
      </c>
      <c r="C540" s="54" t="s">
        <v>378</v>
      </c>
      <c r="D540" s="54"/>
      <c r="E540" s="54"/>
      <c r="F540" s="54"/>
      <c r="G540" s="54"/>
      <c r="H540" s="44">
        <f>SUM(H506:H538)</f>
        <v>0</v>
      </c>
      <c r="I540" s="44">
        <f>SUM(I506:I538)</f>
        <v>0</v>
      </c>
    </row>
    <row r="541" spans="2:9" ht="15" x14ac:dyDescent="0.25">
      <c r="B541" s="33"/>
      <c r="C541" s="33"/>
      <c r="D541" s="33"/>
      <c r="E541" s="33"/>
      <c r="F541" s="33"/>
      <c r="G541" s="33"/>
      <c r="H541" s="7"/>
      <c r="I541" s="7"/>
    </row>
    <row r="542" spans="2:9" x14ac:dyDescent="0.25">
      <c r="B542" s="10" t="s">
        <v>39</v>
      </c>
      <c r="C542" s="94" t="s">
        <v>23</v>
      </c>
      <c r="D542" s="95"/>
      <c r="E542" s="96"/>
      <c r="F542" s="96"/>
      <c r="G542" s="96"/>
      <c r="H542" s="97"/>
      <c r="I542" s="97"/>
    </row>
    <row r="543" spans="2:9" ht="135" x14ac:dyDescent="0.25">
      <c r="B543" s="103"/>
      <c r="C543" s="104" t="s">
        <v>380</v>
      </c>
      <c r="D543" s="105"/>
      <c r="E543" s="58"/>
      <c r="F543" s="58"/>
      <c r="G543" s="58"/>
      <c r="H543" s="58"/>
      <c r="I543" s="58"/>
    </row>
    <row r="544" spans="2:9" ht="75" x14ac:dyDescent="0.25">
      <c r="B544" s="47">
        <v>1</v>
      </c>
      <c r="C544" s="59" t="s">
        <v>379</v>
      </c>
      <c r="D544" s="8"/>
      <c r="E544" s="8"/>
      <c r="F544" s="25"/>
      <c r="G544" s="25"/>
      <c r="H544" s="25"/>
      <c r="I544" s="25"/>
    </row>
    <row r="545" spans="2:9" ht="15" x14ac:dyDescent="0.25">
      <c r="B545" s="47"/>
      <c r="C545" s="59" t="s">
        <v>381</v>
      </c>
      <c r="D545" s="8" t="s">
        <v>321</v>
      </c>
      <c r="E545" s="8">
        <v>100</v>
      </c>
      <c r="F545" s="25"/>
      <c r="G545" s="25">
        <f t="shared" ref="G545:G550" si="217">SUM(F545*1.2)</f>
        <v>0</v>
      </c>
      <c r="H545" s="25">
        <f t="shared" ref="H545:H550" si="218">SUM(E545*F545)</f>
        <v>0</v>
      </c>
      <c r="I545" s="25">
        <f t="shared" ref="I545:I550" si="219">SUM(E545*G545)</f>
        <v>0</v>
      </c>
    </row>
    <row r="546" spans="2:9" ht="15" x14ac:dyDescent="0.25">
      <c r="B546" s="47"/>
      <c r="C546" s="59" t="s">
        <v>382</v>
      </c>
      <c r="D546" s="8" t="s">
        <v>321</v>
      </c>
      <c r="E546" s="8">
        <v>100</v>
      </c>
      <c r="F546" s="25"/>
      <c r="G546" s="25">
        <f t="shared" si="217"/>
        <v>0</v>
      </c>
      <c r="H546" s="25">
        <f t="shared" si="218"/>
        <v>0</v>
      </c>
      <c r="I546" s="25">
        <f t="shared" si="219"/>
        <v>0</v>
      </c>
    </row>
    <row r="547" spans="2:9" ht="285" x14ac:dyDescent="0.25">
      <c r="B547" s="47">
        <v>2</v>
      </c>
      <c r="C547" s="59" t="s">
        <v>922</v>
      </c>
      <c r="D547" s="8"/>
      <c r="E547" s="8"/>
      <c r="F547" s="25"/>
      <c r="G547" s="25"/>
      <c r="H547" s="25"/>
      <c r="I547" s="25"/>
    </row>
    <row r="548" spans="2:9" ht="15" x14ac:dyDescent="0.25">
      <c r="B548" s="47"/>
      <c r="C548" s="59" t="s">
        <v>383</v>
      </c>
      <c r="D548" s="8" t="s">
        <v>368</v>
      </c>
      <c r="E548" s="8">
        <v>50</v>
      </c>
      <c r="F548" s="25"/>
      <c r="G548" s="25">
        <f t="shared" si="217"/>
        <v>0</v>
      </c>
      <c r="H548" s="25">
        <f t="shared" si="218"/>
        <v>0</v>
      </c>
      <c r="I548" s="25">
        <f t="shared" si="219"/>
        <v>0</v>
      </c>
    </row>
    <row r="549" spans="2:9" ht="15" x14ac:dyDescent="0.25">
      <c r="B549" s="47"/>
      <c r="C549" s="59" t="s">
        <v>384</v>
      </c>
      <c r="D549" s="8" t="s">
        <v>368</v>
      </c>
      <c r="E549" s="8">
        <v>50</v>
      </c>
      <c r="F549" s="25"/>
      <c r="G549" s="25">
        <f t="shared" si="217"/>
        <v>0</v>
      </c>
      <c r="H549" s="25">
        <f t="shared" si="218"/>
        <v>0</v>
      </c>
      <c r="I549" s="25">
        <f t="shared" si="219"/>
        <v>0</v>
      </c>
    </row>
    <row r="550" spans="2:9" ht="15" x14ac:dyDescent="0.25">
      <c r="B550" s="47"/>
      <c r="C550" s="59" t="s">
        <v>385</v>
      </c>
      <c r="D550" s="8" t="s">
        <v>368</v>
      </c>
      <c r="E550" s="8">
        <v>50</v>
      </c>
      <c r="F550" s="25"/>
      <c r="G550" s="25">
        <f t="shared" si="217"/>
        <v>0</v>
      </c>
      <c r="H550" s="25">
        <f t="shared" si="218"/>
        <v>0</v>
      </c>
      <c r="I550" s="25">
        <f t="shared" si="219"/>
        <v>0</v>
      </c>
    </row>
    <row r="551" spans="2:9" ht="90" x14ac:dyDescent="0.25">
      <c r="B551" s="47">
        <v>3</v>
      </c>
      <c r="C551" s="59" t="s">
        <v>655</v>
      </c>
      <c r="D551" s="8" t="s">
        <v>387</v>
      </c>
      <c r="E551" s="8">
        <v>6</v>
      </c>
      <c r="F551" s="25"/>
      <c r="G551" s="25">
        <f t="shared" ref="G551:G554" si="220">SUM(F551*1.2)</f>
        <v>0</v>
      </c>
      <c r="H551" s="25">
        <f t="shared" ref="H551:H554" si="221">SUM(E551*F551)</f>
        <v>0</v>
      </c>
      <c r="I551" s="25">
        <f t="shared" ref="I551:I554" si="222">SUM(E551*G551)</f>
        <v>0</v>
      </c>
    </row>
    <row r="552" spans="2:9" ht="105" x14ac:dyDescent="0.25">
      <c r="B552" s="47">
        <v>4</v>
      </c>
      <c r="C552" s="59" t="s">
        <v>388</v>
      </c>
      <c r="D552" s="8" t="s">
        <v>368</v>
      </c>
      <c r="E552" s="8">
        <v>200</v>
      </c>
      <c r="F552" s="25"/>
      <c r="G552" s="25">
        <f t="shared" si="220"/>
        <v>0</v>
      </c>
      <c r="H552" s="25">
        <f t="shared" si="221"/>
        <v>0</v>
      </c>
      <c r="I552" s="25">
        <f t="shared" si="222"/>
        <v>0</v>
      </c>
    </row>
    <row r="553" spans="2:9" ht="120" x14ac:dyDescent="0.25">
      <c r="B553" s="47">
        <v>5</v>
      </c>
      <c r="C553" s="59" t="s">
        <v>389</v>
      </c>
      <c r="D553" s="8" t="s">
        <v>368</v>
      </c>
      <c r="E553" s="8">
        <v>200</v>
      </c>
      <c r="F553" s="25"/>
      <c r="G553" s="25">
        <f t="shared" si="220"/>
        <v>0</v>
      </c>
      <c r="H553" s="25">
        <f t="shared" si="221"/>
        <v>0</v>
      </c>
      <c r="I553" s="25">
        <f t="shared" si="222"/>
        <v>0</v>
      </c>
    </row>
    <row r="554" spans="2:9" ht="105" x14ac:dyDescent="0.25">
      <c r="B554" s="47">
        <v>6</v>
      </c>
      <c r="C554" s="59" t="s">
        <v>656</v>
      </c>
      <c r="D554" s="8" t="s">
        <v>368</v>
      </c>
      <c r="E554" s="8">
        <v>150</v>
      </c>
      <c r="F554" s="25"/>
      <c r="G554" s="25">
        <f t="shared" si="220"/>
        <v>0</v>
      </c>
      <c r="H554" s="25">
        <f t="shared" si="221"/>
        <v>0</v>
      </c>
      <c r="I554" s="25">
        <f t="shared" si="222"/>
        <v>0</v>
      </c>
    </row>
    <row r="555" spans="2:9" ht="60" x14ac:dyDescent="0.25">
      <c r="B555" s="47">
        <v>7</v>
      </c>
      <c r="C555" s="59" t="s">
        <v>657</v>
      </c>
      <c r="D555" s="8"/>
      <c r="E555" s="8"/>
      <c r="F555" s="25"/>
      <c r="G555" s="25"/>
      <c r="H555" s="25"/>
      <c r="I555" s="25"/>
    </row>
    <row r="556" spans="2:9" ht="15" x14ac:dyDescent="0.25">
      <c r="B556" s="47"/>
      <c r="C556" s="59" t="s">
        <v>383</v>
      </c>
      <c r="D556" s="8" t="s">
        <v>17</v>
      </c>
      <c r="E556" s="8">
        <v>10</v>
      </c>
      <c r="F556" s="25"/>
      <c r="G556" s="25">
        <f t="shared" ref="G556:G558" si="223">SUM(F556*1.2)</f>
        <v>0</v>
      </c>
      <c r="H556" s="25">
        <f t="shared" ref="H556:H558" si="224">SUM(E556*F556)</f>
        <v>0</v>
      </c>
      <c r="I556" s="25">
        <f t="shared" ref="I556:I558" si="225">SUM(E556*G556)</f>
        <v>0</v>
      </c>
    </row>
    <row r="557" spans="2:9" ht="15" x14ac:dyDescent="0.25">
      <c r="B557" s="47"/>
      <c r="C557" s="59" t="s">
        <v>384</v>
      </c>
      <c r="D557" s="8" t="s">
        <v>17</v>
      </c>
      <c r="E557" s="8">
        <v>10</v>
      </c>
      <c r="F557" s="25"/>
      <c r="G557" s="25">
        <f t="shared" si="223"/>
        <v>0</v>
      </c>
      <c r="H557" s="25">
        <f t="shared" si="224"/>
        <v>0</v>
      </c>
      <c r="I557" s="25">
        <f t="shared" si="225"/>
        <v>0</v>
      </c>
    </row>
    <row r="558" spans="2:9" ht="15" x14ac:dyDescent="0.25">
      <c r="B558" s="47"/>
      <c r="C558" s="59" t="s">
        <v>385</v>
      </c>
      <c r="D558" s="8" t="s">
        <v>17</v>
      </c>
      <c r="E558" s="8">
        <v>10</v>
      </c>
      <c r="F558" s="25"/>
      <c r="G558" s="25">
        <f t="shared" si="223"/>
        <v>0</v>
      </c>
      <c r="H558" s="25">
        <f t="shared" si="224"/>
        <v>0</v>
      </c>
      <c r="I558" s="25">
        <f t="shared" si="225"/>
        <v>0</v>
      </c>
    </row>
    <row r="559" spans="2:9" ht="75" x14ac:dyDescent="0.25">
      <c r="B559" s="47">
        <v>8</v>
      </c>
      <c r="C559" s="59" t="s">
        <v>658</v>
      </c>
      <c r="D559" s="8"/>
      <c r="E559" s="8"/>
      <c r="F559" s="25"/>
      <c r="G559" s="25"/>
      <c r="H559" s="25"/>
      <c r="I559" s="25"/>
    </row>
    <row r="560" spans="2:9" ht="15" x14ac:dyDescent="0.25">
      <c r="B560" s="47"/>
      <c r="C560" s="59" t="s">
        <v>383</v>
      </c>
      <c r="D560" s="8" t="s">
        <v>17</v>
      </c>
      <c r="E560" s="8">
        <v>10</v>
      </c>
      <c r="F560" s="25"/>
      <c r="G560" s="25">
        <f t="shared" ref="G560" si="226">SUM(F560*1.2)</f>
        <v>0</v>
      </c>
      <c r="H560" s="25">
        <f t="shared" ref="H560" si="227">SUM(E560*F560)</f>
        <v>0</v>
      </c>
      <c r="I560" s="25">
        <f t="shared" ref="I560" si="228">SUM(E560*G560)</f>
        <v>0</v>
      </c>
    </row>
    <row r="561" spans="2:9" ht="45" x14ac:dyDescent="0.25">
      <c r="B561" s="47">
        <v>9</v>
      </c>
      <c r="C561" s="59" t="s">
        <v>659</v>
      </c>
      <c r="D561" s="8"/>
      <c r="E561" s="8"/>
      <c r="F561" s="25"/>
      <c r="G561" s="25"/>
      <c r="H561" s="25"/>
      <c r="I561" s="25"/>
    </row>
    <row r="562" spans="2:9" ht="15" x14ac:dyDescent="0.25">
      <c r="B562" s="47"/>
      <c r="C562" s="59" t="s">
        <v>383</v>
      </c>
      <c r="D562" s="8" t="s">
        <v>17</v>
      </c>
      <c r="E562" s="8">
        <v>5</v>
      </c>
      <c r="F562" s="25"/>
      <c r="G562" s="25">
        <f t="shared" ref="G562:G563" si="229">SUM(F562*1.2)</f>
        <v>0</v>
      </c>
      <c r="H562" s="25">
        <f t="shared" ref="H562:H563" si="230">SUM(E562*F562)</f>
        <v>0</v>
      </c>
      <c r="I562" s="25">
        <f t="shared" ref="I562:I563" si="231">SUM(E562*G562)</f>
        <v>0</v>
      </c>
    </row>
    <row r="563" spans="2:9" ht="45" x14ac:dyDescent="0.25">
      <c r="B563" s="47">
        <v>10</v>
      </c>
      <c r="C563" s="59" t="s">
        <v>390</v>
      </c>
      <c r="D563" s="8" t="s">
        <v>391</v>
      </c>
      <c r="E563" s="8">
        <v>5</v>
      </c>
      <c r="F563" s="25"/>
      <c r="G563" s="25">
        <f t="shared" si="229"/>
        <v>0</v>
      </c>
      <c r="H563" s="25">
        <f t="shared" si="230"/>
        <v>0</v>
      </c>
      <c r="I563" s="25">
        <f t="shared" si="231"/>
        <v>0</v>
      </c>
    </row>
    <row r="564" spans="2:9" ht="15" x14ac:dyDescent="0.25">
      <c r="B564" s="33"/>
      <c r="C564" s="33"/>
      <c r="D564" s="33"/>
      <c r="E564" s="33"/>
      <c r="F564" s="33"/>
      <c r="G564" s="33"/>
      <c r="H564" s="7"/>
      <c r="I564" s="7"/>
    </row>
    <row r="565" spans="2:9" ht="15" x14ac:dyDescent="0.25">
      <c r="B565" s="33"/>
      <c r="C565" s="33" t="s">
        <v>392</v>
      </c>
      <c r="D565" s="33"/>
      <c r="E565" s="33"/>
      <c r="F565" s="33"/>
      <c r="G565" s="33"/>
      <c r="H565" s="7"/>
      <c r="I565" s="7"/>
    </row>
    <row r="566" spans="2:9" ht="15" x14ac:dyDescent="0.25">
      <c r="B566" s="33"/>
      <c r="C566" s="33"/>
      <c r="D566" s="33"/>
      <c r="E566" s="33"/>
      <c r="F566" s="33"/>
      <c r="G566" s="33"/>
      <c r="H566" s="7"/>
      <c r="I566" s="7"/>
    </row>
    <row r="567" spans="2:9" ht="270" x14ac:dyDescent="0.25">
      <c r="B567" s="47">
        <v>11</v>
      </c>
      <c r="C567" s="59" t="s">
        <v>660</v>
      </c>
      <c r="D567" s="8"/>
      <c r="E567" s="8"/>
      <c r="F567" s="25"/>
      <c r="G567" s="25"/>
      <c r="H567" s="25"/>
      <c r="I567" s="25"/>
    </row>
    <row r="568" spans="2:9" x14ac:dyDescent="0.25">
      <c r="B568" s="47"/>
      <c r="C568" s="59" t="s">
        <v>386</v>
      </c>
      <c r="D568" s="41" t="s">
        <v>368</v>
      </c>
      <c r="E568" s="8">
        <v>100</v>
      </c>
      <c r="F568" s="25"/>
      <c r="G568" s="25">
        <f t="shared" ref="G568:G570" si="232">SUM(F568*1.2)</f>
        <v>0</v>
      </c>
      <c r="H568" s="25">
        <f t="shared" ref="H568:H570" si="233">SUM(E568*F568)</f>
        <v>0</v>
      </c>
      <c r="I568" s="25">
        <f t="shared" ref="I568:I570" si="234">SUM(E568*G568)</f>
        <v>0</v>
      </c>
    </row>
    <row r="569" spans="2:9" x14ac:dyDescent="0.25">
      <c r="B569" s="47"/>
      <c r="C569" s="59" t="s">
        <v>393</v>
      </c>
      <c r="D569" s="41" t="s">
        <v>368</v>
      </c>
      <c r="E569" s="8">
        <v>70</v>
      </c>
      <c r="F569" s="25"/>
      <c r="G569" s="25">
        <f t="shared" si="232"/>
        <v>0</v>
      </c>
      <c r="H569" s="25">
        <f t="shared" si="233"/>
        <v>0</v>
      </c>
      <c r="I569" s="25">
        <f t="shared" si="234"/>
        <v>0</v>
      </c>
    </row>
    <row r="570" spans="2:9" x14ac:dyDescent="0.25">
      <c r="B570" s="47"/>
      <c r="C570" s="59" t="s">
        <v>394</v>
      </c>
      <c r="D570" s="41" t="s">
        <v>368</v>
      </c>
      <c r="E570" s="8">
        <v>50</v>
      </c>
      <c r="F570" s="25"/>
      <c r="G570" s="25">
        <f t="shared" si="232"/>
        <v>0</v>
      </c>
      <c r="H570" s="25">
        <f t="shared" si="233"/>
        <v>0</v>
      </c>
      <c r="I570" s="25">
        <f t="shared" si="234"/>
        <v>0</v>
      </c>
    </row>
    <row r="571" spans="2:9" x14ac:dyDescent="0.25">
      <c r="B571" s="47"/>
      <c r="C571" s="59" t="s">
        <v>395</v>
      </c>
      <c r="D571" s="41" t="s">
        <v>368</v>
      </c>
      <c r="E571" s="8">
        <v>50</v>
      </c>
      <c r="F571" s="25"/>
      <c r="G571" s="25">
        <f t="shared" ref="G571:G572" si="235">SUM(F571*1.2)</f>
        <v>0</v>
      </c>
      <c r="H571" s="25">
        <f t="shared" ref="H571:H572" si="236">SUM(E571*F571)</f>
        <v>0</v>
      </c>
      <c r="I571" s="25">
        <f t="shared" ref="I571:I572" si="237">SUM(E571*G571)</f>
        <v>0</v>
      </c>
    </row>
    <row r="572" spans="2:9" x14ac:dyDescent="0.25">
      <c r="B572" s="47"/>
      <c r="C572" s="59" t="s">
        <v>396</v>
      </c>
      <c r="D572" s="41" t="s">
        <v>368</v>
      </c>
      <c r="E572" s="8">
        <v>50</v>
      </c>
      <c r="F572" s="25"/>
      <c r="G572" s="25">
        <f t="shared" si="235"/>
        <v>0</v>
      </c>
      <c r="H572" s="25">
        <f t="shared" si="236"/>
        <v>0</v>
      </c>
      <c r="I572" s="25">
        <f t="shared" si="237"/>
        <v>0</v>
      </c>
    </row>
    <row r="573" spans="2:9" ht="90" x14ac:dyDescent="0.25">
      <c r="B573" s="47">
        <v>12</v>
      </c>
      <c r="C573" s="59" t="s">
        <v>661</v>
      </c>
      <c r="D573" s="8"/>
      <c r="E573" s="8"/>
      <c r="F573" s="25"/>
      <c r="G573" s="25"/>
      <c r="H573" s="25"/>
      <c r="I573" s="25"/>
    </row>
    <row r="574" spans="2:9" ht="15" x14ac:dyDescent="0.25">
      <c r="B574" s="47"/>
      <c r="C574" s="59" t="s">
        <v>393</v>
      </c>
      <c r="D574" s="8" t="s">
        <v>17</v>
      </c>
      <c r="E574" s="8">
        <v>10</v>
      </c>
      <c r="F574" s="25"/>
      <c r="G574" s="25">
        <f t="shared" ref="G574:G575" si="238">SUM(F574*1.2)</f>
        <v>0</v>
      </c>
      <c r="H574" s="25">
        <f t="shared" ref="H574:H575" si="239">SUM(E574*F574)</f>
        <v>0</v>
      </c>
      <c r="I574" s="25">
        <f t="shared" ref="I574:I575" si="240">SUM(E574*G574)</f>
        <v>0</v>
      </c>
    </row>
    <row r="575" spans="2:9" ht="60" x14ac:dyDescent="0.25">
      <c r="B575" s="47">
        <v>13</v>
      </c>
      <c r="C575" s="59" t="s">
        <v>662</v>
      </c>
      <c r="D575" s="8" t="s">
        <v>17</v>
      </c>
      <c r="E575" s="8">
        <v>10</v>
      </c>
      <c r="F575" s="25"/>
      <c r="G575" s="25">
        <f t="shared" si="238"/>
        <v>0</v>
      </c>
      <c r="H575" s="25">
        <f t="shared" si="239"/>
        <v>0</v>
      </c>
      <c r="I575" s="25">
        <f t="shared" si="240"/>
        <v>0</v>
      </c>
    </row>
    <row r="576" spans="2:9" ht="60" x14ac:dyDescent="0.25">
      <c r="B576" s="47">
        <v>14</v>
      </c>
      <c r="C576" s="59" t="s">
        <v>397</v>
      </c>
      <c r="D576" s="8" t="s">
        <v>391</v>
      </c>
      <c r="E576" s="8">
        <v>10</v>
      </c>
      <c r="F576" s="25"/>
      <c r="G576" s="25">
        <f t="shared" ref="G576" si="241">SUM(F576*1.2)</f>
        <v>0</v>
      </c>
      <c r="H576" s="25">
        <f t="shared" ref="H576" si="242">SUM(E576*F576)</f>
        <v>0</v>
      </c>
      <c r="I576" s="25">
        <f t="shared" ref="I576" si="243">SUM(E576*G576)</f>
        <v>0</v>
      </c>
    </row>
    <row r="577" spans="2:9" ht="15" x14ac:dyDescent="0.25">
      <c r="B577" s="33"/>
      <c r="C577" s="33"/>
      <c r="D577" s="33"/>
      <c r="E577" s="33"/>
      <c r="F577" s="33"/>
      <c r="G577" s="33"/>
      <c r="H577" s="7"/>
      <c r="I577" s="7"/>
    </row>
    <row r="578" spans="2:9" ht="15" x14ac:dyDescent="0.25">
      <c r="B578" s="33"/>
      <c r="C578" s="33" t="s">
        <v>398</v>
      </c>
      <c r="D578" s="33"/>
      <c r="E578" s="33"/>
      <c r="F578" s="33"/>
      <c r="G578" s="33"/>
      <c r="H578" s="7"/>
      <c r="I578" s="7"/>
    </row>
    <row r="579" spans="2:9" ht="15" x14ac:dyDescent="0.25">
      <c r="B579" s="33"/>
      <c r="C579" s="33"/>
      <c r="D579" s="33"/>
      <c r="E579" s="33"/>
      <c r="F579" s="33"/>
      <c r="G579" s="33"/>
      <c r="H579" s="7"/>
      <c r="I579" s="7"/>
    </row>
    <row r="580" spans="2:9" ht="15" x14ac:dyDescent="0.25">
      <c r="B580" s="33"/>
      <c r="C580" s="33" t="s">
        <v>399</v>
      </c>
      <c r="D580" s="33"/>
      <c r="E580" s="33"/>
      <c r="F580" s="33"/>
      <c r="G580" s="33"/>
      <c r="H580" s="7"/>
      <c r="I580" s="7"/>
    </row>
    <row r="581" spans="2:9" ht="15" x14ac:dyDescent="0.25">
      <c r="B581" s="33"/>
      <c r="C581" s="33"/>
      <c r="D581" s="33"/>
      <c r="E581" s="33"/>
      <c r="F581" s="33"/>
      <c r="G581" s="33"/>
      <c r="H581" s="7"/>
      <c r="I581" s="7"/>
    </row>
    <row r="582" spans="2:9" ht="45" x14ac:dyDescent="0.25">
      <c r="B582" s="47">
        <v>15</v>
      </c>
      <c r="C582" s="59" t="s">
        <v>400</v>
      </c>
      <c r="D582" s="8" t="s">
        <v>17</v>
      </c>
      <c r="E582" s="8">
        <v>10</v>
      </c>
      <c r="F582" s="25"/>
      <c r="G582" s="25">
        <f t="shared" ref="G582:G588" si="244">SUM(F582*1.2)</f>
        <v>0</v>
      </c>
      <c r="H582" s="25">
        <f t="shared" ref="H582:H588" si="245">SUM(E582*F582)</f>
        <v>0</v>
      </c>
      <c r="I582" s="25">
        <f t="shared" ref="I582:I588" si="246">SUM(E582*G582)</f>
        <v>0</v>
      </c>
    </row>
    <row r="583" spans="2:9" ht="45" x14ac:dyDescent="0.25">
      <c r="B583" s="47">
        <v>16</v>
      </c>
      <c r="C583" s="59" t="s">
        <v>401</v>
      </c>
      <c r="D583" s="8" t="s">
        <v>17</v>
      </c>
      <c r="E583" s="8">
        <v>5</v>
      </c>
      <c r="F583" s="25"/>
      <c r="G583" s="25">
        <f t="shared" si="244"/>
        <v>0</v>
      </c>
      <c r="H583" s="25">
        <f t="shared" si="245"/>
        <v>0</v>
      </c>
      <c r="I583" s="25">
        <f t="shared" si="246"/>
        <v>0</v>
      </c>
    </row>
    <row r="584" spans="2:9" ht="45" x14ac:dyDescent="0.25">
      <c r="B584" s="47">
        <v>17</v>
      </c>
      <c r="C584" s="59" t="s">
        <v>402</v>
      </c>
      <c r="D584" s="8" t="s">
        <v>17</v>
      </c>
      <c r="E584" s="8">
        <v>5</v>
      </c>
      <c r="F584" s="25"/>
      <c r="G584" s="25">
        <f t="shared" si="244"/>
        <v>0</v>
      </c>
      <c r="H584" s="25">
        <f t="shared" si="245"/>
        <v>0</v>
      </c>
      <c r="I584" s="25">
        <f t="shared" si="246"/>
        <v>0</v>
      </c>
    </row>
    <row r="585" spans="2:9" ht="45" x14ac:dyDescent="0.25">
      <c r="B585" s="47">
        <v>18</v>
      </c>
      <c r="C585" s="59" t="s">
        <v>403</v>
      </c>
      <c r="D585" s="8" t="s">
        <v>17</v>
      </c>
      <c r="E585" s="8">
        <v>5</v>
      </c>
      <c r="F585" s="25"/>
      <c r="G585" s="25">
        <f t="shared" si="244"/>
        <v>0</v>
      </c>
      <c r="H585" s="25">
        <f t="shared" si="245"/>
        <v>0</v>
      </c>
      <c r="I585" s="25">
        <f t="shared" si="246"/>
        <v>0</v>
      </c>
    </row>
    <row r="586" spans="2:9" ht="45" x14ac:dyDescent="0.25">
      <c r="B586" s="47">
        <v>19</v>
      </c>
      <c r="C586" s="59" t="s">
        <v>404</v>
      </c>
      <c r="D586" s="8" t="s">
        <v>17</v>
      </c>
      <c r="E586" s="8">
        <v>5</v>
      </c>
      <c r="F586" s="25"/>
      <c r="G586" s="25">
        <f t="shared" si="244"/>
        <v>0</v>
      </c>
      <c r="H586" s="25">
        <f t="shared" si="245"/>
        <v>0</v>
      </c>
      <c r="I586" s="25">
        <f t="shared" si="246"/>
        <v>0</v>
      </c>
    </row>
    <row r="587" spans="2:9" ht="45" x14ac:dyDescent="0.25">
      <c r="B587" s="47">
        <v>20</v>
      </c>
      <c r="C587" s="59" t="s">
        <v>405</v>
      </c>
      <c r="D587" s="8" t="s">
        <v>391</v>
      </c>
      <c r="E587" s="8">
        <v>5</v>
      </c>
      <c r="F587" s="25"/>
      <c r="G587" s="25">
        <f t="shared" si="244"/>
        <v>0</v>
      </c>
      <c r="H587" s="25">
        <f t="shared" si="245"/>
        <v>0</v>
      </c>
      <c r="I587" s="25">
        <f t="shared" si="246"/>
        <v>0</v>
      </c>
    </row>
    <row r="588" spans="2:9" ht="30" x14ac:dyDescent="0.25">
      <c r="B588" s="47">
        <v>21</v>
      </c>
      <c r="C588" s="59" t="s">
        <v>406</v>
      </c>
      <c r="D588" s="8" t="s">
        <v>17</v>
      </c>
      <c r="E588" s="8">
        <v>5</v>
      </c>
      <c r="F588" s="25"/>
      <c r="G588" s="25">
        <f t="shared" si="244"/>
        <v>0</v>
      </c>
      <c r="H588" s="25">
        <f t="shared" si="245"/>
        <v>0</v>
      </c>
      <c r="I588" s="25">
        <f t="shared" si="246"/>
        <v>0</v>
      </c>
    </row>
    <row r="589" spans="2:9" ht="30" x14ac:dyDescent="0.25">
      <c r="B589" s="47">
        <v>22</v>
      </c>
      <c r="C589" s="59" t="s">
        <v>407</v>
      </c>
      <c r="D589" s="8" t="s">
        <v>17</v>
      </c>
      <c r="E589" s="8">
        <v>2</v>
      </c>
      <c r="F589" s="25"/>
      <c r="G589" s="25">
        <f t="shared" ref="G589:G591" si="247">SUM(F589*1.2)</f>
        <v>0</v>
      </c>
      <c r="H589" s="25">
        <f t="shared" ref="H589:H591" si="248">SUM(E589*F589)</f>
        <v>0</v>
      </c>
      <c r="I589" s="25">
        <f t="shared" ref="I589:I591" si="249">SUM(E589*G589)</f>
        <v>0</v>
      </c>
    </row>
    <row r="590" spans="2:9" ht="60" x14ac:dyDescent="0.25">
      <c r="B590" s="47">
        <v>23</v>
      </c>
      <c r="C590" s="59" t="s">
        <v>408</v>
      </c>
      <c r="D590" s="8" t="s">
        <v>391</v>
      </c>
      <c r="E590" s="8">
        <v>5</v>
      </c>
      <c r="F590" s="25"/>
      <c r="G590" s="25">
        <f t="shared" si="247"/>
        <v>0</v>
      </c>
      <c r="H590" s="25">
        <f t="shared" si="248"/>
        <v>0</v>
      </c>
      <c r="I590" s="25">
        <f t="shared" si="249"/>
        <v>0</v>
      </c>
    </row>
    <row r="591" spans="2:9" ht="45" x14ac:dyDescent="0.25">
      <c r="B591" s="47">
        <v>24</v>
      </c>
      <c r="C591" s="59" t="s">
        <v>409</v>
      </c>
      <c r="D591" s="8" t="s">
        <v>17</v>
      </c>
      <c r="E591" s="8">
        <v>5</v>
      </c>
      <c r="F591" s="25"/>
      <c r="G591" s="25">
        <f t="shared" si="247"/>
        <v>0</v>
      </c>
      <c r="H591" s="25">
        <f t="shared" si="248"/>
        <v>0</v>
      </c>
      <c r="I591" s="25">
        <f t="shared" si="249"/>
        <v>0</v>
      </c>
    </row>
    <row r="592" spans="2:9" ht="30" x14ac:dyDescent="0.25">
      <c r="B592" s="47">
        <v>25</v>
      </c>
      <c r="C592" s="59" t="s">
        <v>410</v>
      </c>
      <c r="D592" s="8" t="s">
        <v>17</v>
      </c>
      <c r="E592" s="8">
        <v>5</v>
      </c>
      <c r="F592" s="25"/>
      <c r="G592" s="25">
        <f t="shared" ref="G592:G593" si="250">SUM(F592*1.2)</f>
        <v>0</v>
      </c>
      <c r="H592" s="25">
        <f t="shared" ref="H592:H593" si="251">SUM(E592*F592)</f>
        <v>0</v>
      </c>
      <c r="I592" s="25">
        <f t="shared" ref="I592:I593" si="252">SUM(E592*G592)</f>
        <v>0</v>
      </c>
    </row>
    <row r="593" spans="2:9" ht="45" x14ac:dyDescent="0.25">
      <c r="B593" s="47">
        <v>26</v>
      </c>
      <c r="C593" s="59" t="s">
        <v>411</v>
      </c>
      <c r="D593" s="8" t="s">
        <v>17</v>
      </c>
      <c r="E593" s="8">
        <v>5</v>
      </c>
      <c r="F593" s="25"/>
      <c r="G593" s="25">
        <f t="shared" si="250"/>
        <v>0</v>
      </c>
      <c r="H593" s="25">
        <f t="shared" si="251"/>
        <v>0</v>
      </c>
      <c r="I593" s="25">
        <f t="shared" si="252"/>
        <v>0</v>
      </c>
    </row>
    <row r="594" spans="2:9" ht="15" x14ac:dyDescent="0.25">
      <c r="B594" s="33"/>
      <c r="C594" s="33"/>
      <c r="D594" s="33"/>
      <c r="E594" s="33"/>
      <c r="F594" s="33"/>
      <c r="G594" s="33"/>
      <c r="H594" s="7"/>
      <c r="I594" s="7"/>
    </row>
    <row r="595" spans="2:9" ht="15" x14ac:dyDescent="0.25">
      <c r="B595" s="33"/>
      <c r="C595" s="33" t="s">
        <v>412</v>
      </c>
      <c r="D595" s="33"/>
      <c r="E595" s="33"/>
      <c r="F595" s="33"/>
      <c r="G595" s="33"/>
      <c r="H595" s="7"/>
      <c r="I595" s="7"/>
    </row>
    <row r="596" spans="2:9" ht="15" x14ac:dyDescent="0.25">
      <c r="B596" s="33"/>
      <c r="C596" s="33"/>
      <c r="D596" s="33"/>
      <c r="E596" s="33"/>
      <c r="F596" s="33"/>
      <c r="G596" s="33"/>
      <c r="H596" s="7"/>
      <c r="I596" s="7"/>
    </row>
    <row r="597" spans="2:9" ht="120" x14ac:dyDescent="0.25">
      <c r="B597" s="47">
        <v>27</v>
      </c>
      <c r="C597" s="59" t="s">
        <v>663</v>
      </c>
      <c r="D597" s="8" t="s">
        <v>387</v>
      </c>
      <c r="E597" s="8">
        <v>5</v>
      </c>
      <c r="F597" s="25"/>
      <c r="G597" s="25">
        <f t="shared" ref="G597:G601" si="253">SUM(F597*1.2)</f>
        <v>0</v>
      </c>
      <c r="H597" s="25">
        <f t="shared" ref="H597:H601" si="254">SUM(E597*F597)</f>
        <v>0</v>
      </c>
      <c r="I597" s="25">
        <f t="shared" ref="I597:I601" si="255">SUM(E597*G597)</f>
        <v>0</v>
      </c>
    </row>
    <row r="598" spans="2:9" ht="105" x14ac:dyDescent="0.25">
      <c r="B598" s="47">
        <v>28</v>
      </c>
      <c r="C598" s="59" t="s">
        <v>664</v>
      </c>
      <c r="D598" s="8" t="s">
        <v>387</v>
      </c>
      <c r="E598" s="8">
        <v>5</v>
      </c>
      <c r="F598" s="25"/>
      <c r="G598" s="25">
        <f t="shared" si="253"/>
        <v>0</v>
      </c>
      <c r="H598" s="25">
        <f t="shared" si="254"/>
        <v>0</v>
      </c>
      <c r="I598" s="25">
        <f t="shared" si="255"/>
        <v>0</v>
      </c>
    </row>
    <row r="599" spans="2:9" ht="75" x14ac:dyDescent="0.25">
      <c r="B599" s="47">
        <v>29</v>
      </c>
      <c r="C599" s="59" t="s">
        <v>665</v>
      </c>
      <c r="D599" s="8" t="s">
        <v>387</v>
      </c>
      <c r="E599" s="8">
        <v>5</v>
      </c>
      <c r="F599" s="25"/>
      <c r="G599" s="25">
        <f t="shared" si="253"/>
        <v>0</v>
      </c>
      <c r="H599" s="25">
        <f t="shared" si="254"/>
        <v>0</v>
      </c>
      <c r="I599" s="25">
        <f t="shared" si="255"/>
        <v>0</v>
      </c>
    </row>
    <row r="600" spans="2:9" ht="90" x14ac:dyDescent="0.25">
      <c r="B600" s="47">
        <v>30</v>
      </c>
      <c r="C600" s="59" t="s">
        <v>666</v>
      </c>
      <c r="D600" s="8" t="s">
        <v>387</v>
      </c>
      <c r="E600" s="8">
        <v>5</v>
      </c>
      <c r="F600" s="25"/>
      <c r="G600" s="25">
        <f t="shared" si="253"/>
        <v>0</v>
      </c>
      <c r="H600" s="25">
        <f t="shared" si="254"/>
        <v>0</v>
      </c>
      <c r="I600" s="25">
        <f t="shared" si="255"/>
        <v>0</v>
      </c>
    </row>
    <row r="601" spans="2:9" ht="75" x14ac:dyDescent="0.25">
      <c r="B601" s="47">
        <v>31</v>
      </c>
      <c r="C601" s="59" t="s">
        <v>667</v>
      </c>
      <c r="D601" s="8" t="s">
        <v>387</v>
      </c>
      <c r="E601" s="8">
        <v>5</v>
      </c>
      <c r="F601" s="25"/>
      <c r="G601" s="25">
        <f t="shared" si="253"/>
        <v>0</v>
      </c>
      <c r="H601" s="25">
        <f t="shared" si="254"/>
        <v>0</v>
      </c>
      <c r="I601" s="25">
        <f t="shared" si="255"/>
        <v>0</v>
      </c>
    </row>
    <row r="602" spans="2:9" ht="30" x14ac:dyDescent="0.25">
      <c r="B602" s="47">
        <v>32</v>
      </c>
      <c r="C602" s="59" t="s">
        <v>668</v>
      </c>
      <c r="D602" s="8"/>
      <c r="E602" s="8"/>
      <c r="F602" s="25"/>
      <c r="G602" s="25"/>
      <c r="H602" s="25"/>
      <c r="I602" s="25"/>
    </row>
    <row r="603" spans="2:9" ht="15" x14ac:dyDescent="0.25">
      <c r="B603" s="47"/>
      <c r="C603" s="59" t="s">
        <v>413</v>
      </c>
      <c r="D603" s="8" t="s">
        <v>17</v>
      </c>
      <c r="E603" s="8">
        <v>5</v>
      </c>
      <c r="F603" s="25"/>
      <c r="G603" s="25">
        <f t="shared" ref="G603:G608" si="256">SUM(F603*1.2)</f>
        <v>0</v>
      </c>
      <c r="H603" s="25">
        <f t="shared" ref="H603:H608" si="257">SUM(E603*F603)</f>
        <v>0</v>
      </c>
      <c r="I603" s="25">
        <f t="shared" ref="I603:I608" si="258">SUM(E603*G603)</f>
        <v>0</v>
      </c>
    </row>
    <row r="604" spans="2:9" ht="15" x14ac:dyDescent="0.25">
      <c r="B604" s="47"/>
      <c r="C604" s="59" t="s">
        <v>414</v>
      </c>
      <c r="D604" s="8" t="s">
        <v>17</v>
      </c>
      <c r="E604" s="8">
        <v>5</v>
      </c>
      <c r="F604" s="25"/>
      <c r="G604" s="25">
        <f t="shared" si="256"/>
        <v>0</v>
      </c>
      <c r="H604" s="25">
        <f t="shared" si="257"/>
        <v>0</v>
      </c>
      <c r="I604" s="25">
        <f t="shared" si="258"/>
        <v>0</v>
      </c>
    </row>
    <row r="605" spans="2:9" ht="15" x14ac:dyDescent="0.25">
      <c r="B605" s="47"/>
      <c r="C605" s="59" t="s">
        <v>415</v>
      </c>
      <c r="D605" s="8" t="s">
        <v>17</v>
      </c>
      <c r="E605" s="8">
        <v>5</v>
      </c>
      <c r="F605" s="25"/>
      <c r="G605" s="25">
        <f t="shared" si="256"/>
        <v>0</v>
      </c>
      <c r="H605" s="25">
        <f t="shared" si="257"/>
        <v>0</v>
      </c>
      <c r="I605" s="25">
        <f t="shared" si="258"/>
        <v>0</v>
      </c>
    </row>
    <row r="606" spans="2:9" ht="15" x14ac:dyDescent="0.25">
      <c r="B606" s="47"/>
      <c r="C606" s="59" t="s">
        <v>416</v>
      </c>
      <c r="D606" s="8" t="s">
        <v>17</v>
      </c>
      <c r="E606" s="8">
        <v>5</v>
      </c>
      <c r="F606" s="25"/>
      <c r="G606" s="25">
        <f t="shared" si="256"/>
        <v>0</v>
      </c>
      <c r="H606" s="25">
        <f t="shared" si="257"/>
        <v>0</v>
      </c>
      <c r="I606" s="25">
        <f t="shared" si="258"/>
        <v>0</v>
      </c>
    </row>
    <row r="607" spans="2:9" ht="15" x14ac:dyDescent="0.25">
      <c r="B607" s="47"/>
      <c r="C607" s="59" t="s">
        <v>417</v>
      </c>
      <c r="D607" s="8" t="s">
        <v>17</v>
      </c>
      <c r="E607" s="8">
        <v>5</v>
      </c>
      <c r="F607" s="25"/>
      <c r="G607" s="25">
        <f t="shared" si="256"/>
        <v>0</v>
      </c>
      <c r="H607" s="25">
        <f t="shared" si="257"/>
        <v>0</v>
      </c>
      <c r="I607" s="25">
        <f t="shared" si="258"/>
        <v>0</v>
      </c>
    </row>
    <row r="608" spans="2:9" ht="15" x14ac:dyDescent="0.25">
      <c r="B608" s="47"/>
      <c r="C608" s="59" t="s">
        <v>418</v>
      </c>
      <c r="D608" s="8" t="s">
        <v>17</v>
      </c>
      <c r="E608" s="8">
        <v>5</v>
      </c>
      <c r="F608" s="25"/>
      <c r="G608" s="25">
        <f t="shared" si="256"/>
        <v>0</v>
      </c>
      <c r="H608" s="25">
        <f t="shared" si="257"/>
        <v>0</v>
      </c>
      <c r="I608" s="25">
        <f t="shared" si="258"/>
        <v>0</v>
      </c>
    </row>
    <row r="609" spans="2:9" ht="15" x14ac:dyDescent="0.25">
      <c r="B609" s="47"/>
      <c r="C609" s="59" t="s">
        <v>419</v>
      </c>
      <c r="D609" s="8" t="s">
        <v>17</v>
      </c>
      <c r="E609" s="8">
        <v>5</v>
      </c>
      <c r="F609" s="25"/>
      <c r="G609" s="25">
        <f t="shared" ref="G609:G610" si="259">SUM(F609*1.2)</f>
        <v>0</v>
      </c>
      <c r="H609" s="25">
        <f t="shared" ref="H609:H610" si="260">SUM(E609*F609)</f>
        <v>0</v>
      </c>
      <c r="I609" s="25">
        <f t="shared" ref="I609:I610" si="261">SUM(E609*G609)</f>
        <v>0</v>
      </c>
    </row>
    <row r="610" spans="2:9" ht="15" x14ac:dyDescent="0.25">
      <c r="B610" s="47"/>
      <c r="C610" s="59" t="s">
        <v>420</v>
      </c>
      <c r="D610" s="8" t="s">
        <v>17</v>
      </c>
      <c r="E610" s="8">
        <v>5</v>
      </c>
      <c r="F610" s="25"/>
      <c r="G610" s="25">
        <f t="shared" si="259"/>
        <v>0</v>
      </c>
      <c r="H610" s="25">
        <f t="shared" si="260"/>
        <v>0</v>
      </c>
      <c r="I610" s="25">
        <f t="shared" si="261"/>
        <v>0</v>
      </c>
    </row>
    <row r="611" spans="2:9" ht="15" x14ac:dyDescent="0.25">
      <c r="B611" s="33"/>
      <c r="C611" s="33"/>
      <c r="D611" s="33"/>
      <c r="E611" s="33"/>
      <c r="F611" s="33"/>
      <c r="G611" s="33"/>
      <c r="H611" s="7"/>
      <c r="I611" s="7"/>
    </row>
    <row r="612" spans="2:9" ht="15" x14ac:dyDescent="0.25">
      <c r="B612" s="33"/>
      <c r="C612" s="33"/>
      <c r="D612" s="33"/>
      <c r="E612" s="33"/>
      <c r="F612" s="33"/>
      <c r="G612" s="33"/>
      <c r="H612" s="7"/>
      <c r="I612" s="7"/>
    </row>
    <row r="613" spans="2:9" ht="15" x14ac:dyDescent="0.25">
      <c r="B613" s="33"/>
      <c r="C613" s="33"/>
      <c r="D613" s="33"/>
      <c r="E613" s="33"/>
      <c r="F613" s="33"/>
      <c r="G613" s="33"/>
      <c r="H613" s="7"/>
      <c r="I613" s="7"/>
    </row>
    <row r="614" spans="2:9" ht="15" x14ac:dyDescent="0.25">
      <c r="B614" s="26"/>
      <c r="C614" s="26"/>
      <c r="D614" s="26"/>
      <c r="E614" s="26"/>
      <c r="F614" s="26"/>
      <c r="G614" s="26"/>
      <c r="H614" s="26"/>
      <c r="I614" s="26"/>
    </row>
    <row r="615" spans="2:9" x14ac:dyDescent="0.25">
      <c r="B615" s="10" t="s">
        <v>39</v>
      </c>
      <c r="C615" s="54" t="s">
        <v>421</v>
      </c>
      <c r="D615" s="54"/>
      <c r="E615" s="54"/>
      <c r="F615" s="54"/>
      <c r="G615" s="54"/>
      <c r="H615" s="44">
        <f>SUM(H544:H612)</f>
        <v>0</v>
      </c>
      <c r="I615" s="44">
        <f>SUM(I544:I612)</f>
        <v>0</v>
      </c>
    </row>
    <row r="616" spans="2:9" ht="15" x14ac:dyDescent="0.25">
      <c r="B616" s="33"/>
      <c r="C616" s="33"/>
      <c r="D616" s="33"/>
      <c r="E616" s="33"/>
      <c r="F616" s="33"/>
      <c r="G616" s="33"/>
      <c r="H616" s="7"/>
      <c r="I616" s="7"/>
    </row>
    <row r="617" spans="2:9" ht="15" x14ac:dyDescent="0.25">
      <c r="B617" s="11" t="s">
        <v>40</v>
      </c>
      <c r="C617" s="54" t="s">
        <v>197</v>
      </c>
      <c r="D617" s="54"/>
      <c r="E617" s="54"/>
      <c r="F617" s="54"/>
      <c r="G617" s="54"/>
      <c r="H617" s="54"/>
      <c r="I617" s="54"/>
    </row>
    <row r="618" spans="2:9" ht="15" x14ac:dyDescent="0.25">
      <c r="B618" s="33"/>
      <c r="C618" s="33"/>
      <c r="D618" s="33"/>
      <c r="E618" s="33"/>
      <c r="F618" s="33"/>
      <c r="G618" s="33"/>
      <c r="H618" s="7"/>
      <c r="I618" s="7"/>
    </row>
    <row r="619" spans="2:9" ht="135" x14ac:dyDescent="0.25">
      <c r="C619" s="108" t="s">
        <v>198</v>
      </c>
      <c r="D619" s="108"/>
      <c r="E619" s="108"/>
      <c r="F619" s="108"/>
      <c r="G619" s="108"/>
      <c r="H619" s="108"/>
      <c r="I619" s="108"/>
    </row>
    <row r="620" spans="2:9" ht="15" x14ac:dyDescent="0.25">
      <c r="B620" s="108"/>
      <c r="C620" s="108"/>
      <c r="D620" s="108"/>
      <c r="E620" s="108"/>
      <c r="F620" s="108"/>
      <c r="G620" s="108"/>
      <c r="H620" s="108"/>
      <c r="I620" s="108"/>
    </row>
    <row r="621" spans="2:9" x14ac:dyDescent="0.25">
      <c r="B621" s="28"/>
      <c r="C621" s="28"/>
      <c r="D621" s="28"/>
      <c r="E621" s="28"/>
      <c r="F621" s="28"/>
      <c r="G621" s="28"/>
      <c r="H621" s="29"/>
      <c r="I621" s="29"/>
    </row>
    <row r="622" spans="2:9" ht="60.75" x14ac:dyDescent="0.25">
      <c r="B622" s="46" t="s">
        <v>48</v>
      </c>
      <c r="C622" s="108" t="s">
        <v>669</v>
      </c>
      <c r="D622" s="33"/>
      <c r="E622" s="33"/>
      <c r="F622" s="33"/>
      <c r="G622" s="33"/>
      <c r="H622" s="7"/>
      <c r="I622" s="7"/>
    </row>
    <row r="623" spans="2:9" ht="15" x14ac:dyDescent="0.25">
      <c r="B623" s="46"/>
      <c r="C623" s="109" t="s">
        <v>199</v>
      </c>
      <c r="D623" s="7" t="s">
        <v>11</v>
      </c>
      <c r="E623" s="34">
        <v>10</v>
      </c>
      <c r="F623" s="34"/>
      <c r="G623" s="34">
        <f>+F623*1.2</f>
        <v>0</v>
      </c>
      <c r="H623" s="34">
        <f>+F623*E623</f>
        <v>0</v>
      </c>
      <c r="I623" s="34">
        <f>+G623*E623</f>
        <v>0</v>
      </c>
    </row>
    <row r="624" spans="2:9" ht="15" x14ac:dyDescent="0.25">
      <c r="B624" s="46"/>
      <c r="C624" s="109" t="s">
        <v>200</v>
      </c>
      <c r="D624" s="7" t="s">
        <v>11</v>
      </c>
      <c r="E624" s="34">
        <v>10</v>
      </c>
      <c r="F624" s="34"/>
      <c r="G624" s="34">
        <f t="shared" ref="G624:G639" si="262">+F624*1.2</f>
        <v>0</v>
      </c>
      <c r="H624" s="34">
        <f t="shared" ref="H624:H631" si="263">+F624*E624</f>
        <v>0</v>
      </c>
      <c r="I624" s="34">
        <f t="shared" ref="I624:I631" si="264">+G624*E624</f>
        <v>0</v>
      </c>
    </row>
    <row r="625" spans="2:9" ht="15" x14ac:dyDescent="0.25">
      <c r="B625" s="46"/>
      <c r="C625" s="109" t="s">
        <v>201</v>
      </c>
      <c r="D625" s="7" t="s">
        <v>11</v>
      </c>
      <c r="E625" s="34">
        <v>10</v>
      </c>
      <c r="F625" s="34"/>
      <c r="G625" s="34">
        <f t="shared" si="262"/>
        <v>0</v>
      </c>
      <c r="H625" s="34" t="s">
        <v>125</v>
      </c>
      <c r="I625" s="34">
        <f t="shared" si="264"/>
        <v>0</v>
      </c>
    </row>
    <row r="626" spans="2:9" ht="15" x14ac:dyDescent="0.25">
      <c r="B626" s="46"/>
      <c r="C626" s="109" t="s">
        <v>202</v>
      </c>
      <c r="D626" s="7" t="s">
        <v>11</v>
      </c>
      <c r="E626" s="34">
        <v>10</v>
      </c>
      <c r="F626" s="34"/>
      <c r="G626" s="34">
        <f t="shared" si="262"/>
        <v>0</v>
      </c>
      <c r="H626" s="34">
        <f t="shared" si="263"/>
        <v>0</v>
      </c>
      <c r="I626" s="34">
        <f t="shared" si="264"/>
        <v>0</v>
      </c>
    </row>
    <row r="627" spans="2:9" ht="15" x14ac:dyDescent="0.25">
      <c r="B627" s="46"/>
      <c r="C627" s="109" t="s">
        <v>203</v>
      </c>
      <c r="D627" s="7" t="s">
        <v>11</v>
      </c>
      <c r="E627" s="34">
        <v>10</v>
      </c>
      <c r="F627" s="34"/>
      <c r="G627" s="34">
        <f t="shared" si="262"/>
        <v>0</v>
      </c>
      <c r="H627" s="34">
        <f t="shared" si="263"/>
        <v>0</v>
      </c>
      <c r="I627" s="34">
        <f t="shared" si="264"/>
        <v>0</v>
      </c>
    </row>
    <row r="628" spans="2:9" ht="150" x14ac:dyDescent="0.25">
      <c r="B628" s="46" t="s">
        <v>49</v>
      </c>
      <c r="C628" s="108" t="s">
        <v>670</v>
      </c>
      <c r="D628" s="7" t="s">
        <v>11</v>
      </c>
      <c r="E628" s="34">
        <v>10</v>
      </c>
      <c r="F628" s="34"/>
      <c r="G628" s="34">
        <f t="shared" si="262"/>
        <v>0</v>
      </c>
      <c r="H628" s="34">
        <f t="shared" si="263"/>
        <v>0</v>
      </c>
      <c r="I628" s="34">
        <f t="shared" si="264"/>
        <v>0</v>
      </c>
    </row>
    <row r="629" spans="2:9" ht="45.75" x14ac:dyDescent="0.25">
      <c r="B629" s="8" t="s">
        <v>50</v>
      </c>
      <c r="C629" s="108" t="s">
        <v>671</v>
      </c>
      <c r="D629" s="33"/>
      <c r="E629" s="34"/>
      <c r="F629" s="34"/>
      <c r="G629" s="34"/>
      <c r="H629" s="34"/>
      <c r="I629" s="34"/>
    </row>
    <row r="630" spans="2:9" ht="15" x14ac:dyDescent="0.25">
      <c r="B630" s="8"/>
      <c r="C630" s="109" t="s">
        <v>204</v>
      </c>
      <c r="D630" s="7" t="s">
        <v>11</v>
      </c>
      <c r="E630" s="34">
        <v>5</v>
      </c>
      <c r="F630" s="34"/>
      <c r="G630" s="34">
        <f t="shared" si="262"/>
        <v>0</v>
      </c>
      <c r="H630" s="34">
        <f t="shared" si="263"/>
        <v>0</v>
      </c>
      <c r="I630" s="34">
        <f t="shared" si="264"/>
        <v>0</v>
      </c>
    </row>
    <row r="631" spans="2:9" ht="15" x14ac:dyDescent="0.25">
      <c r="B631" s="8"/>
      <c r="C631" s="109" t="s">
        <v>205</v>
      </c>
      <c r="D631" s="7" t="s">
        <v>11</v>
      </c>
      <c r="E631" s="34">
        <v>5</v>
      </c>
      <c r="F631" s="34"/>
      <c r="G631" s="34">
        <f t="shared" si="262"/>
        <v>0</v>
      </c>
      <c r="H631" s="34">
        <f t="shared" si="263"/>
        <v>0</v>
      </c>
      <c r="I631" s="34">
        <f t="shared" si="264"/>
        <v>0</v>
      </c>
    </row>
    <row r="632" spans="2:9" ht="45.75" x14ac:dyDescent="0.25">
      <c r="B632" s="110" t="s">
        <v>51</v>
      </c>
      <c r="C632" s="108" t="s">
        <v>672</v>
      </c>
      <c r="D632" s="33"/>
      <c r="E632" s="34"/>
      <c r="F632" s="34"/>
      <c r="G632" s="34"/>
      <c r="H632" s="34"/>
      <c r="I632" s="34"/>
    </row>
    <row r="633" spans="2:9" ht="15" x14ac:dyDescent="0.25">
      <c r="B633" s="110"/>
      <c r="C633" s="109" t="s">
        <v>206</v>
      </c>
      <c r="D633" s="7" t="s">
        <v>11</v>
      </c>
      <c r="E633" s="34">
        <v>10</v>
      </c>
      <c r="F633" s="34"/>
      <c r="G633" s="34">
        <f>+F633*1.2</f>
        <v>0</v>
      </c>
      <c r="H633" s="34">
        <f>+F633*E633</f>
        <v>0</v>
      </c>
      <c r="I633" s="34">
        <f>+G633*E633</f>
        <v>0</v>
      </c>
    </row>
    <row r="634" spans="2:9" ht="15" x14ac:dyDescent="0.25">
      <c r="B634" s="110"/>
      <c r="C634" s="109" t="s">
        <v>199</v>
      </c>
      <c r="D634" s="7" t="s">
        <v>11</v>
      </c>
      <c r="E634" s="34">
        <v>10</v>
      </c>
      <c r="F634" s="34"/>
      <c r="G634" s="34">
        <f t="shared" si="262"/>
        <v>0</v>
      </c>
      <c r="H634" s="34">
        <f t="shared" ref="H634:H637" si="265">+F634*E634</f>
        <v>0</v>
      </c>
      <c r="I634" s="34">
        <f t="shared" ref="I634:I637" si="266">+G634*E634</f>
        <v>0</v>
      </c>
    </row>
    <row r="635" spans="2:9" ht="15" x14ac:dyDescent="0.25">
      <c r="B635" s="110"/>
      <c r="C635" s="109" t="s">
        <v>200</v>
      </c>
      <c r="D635" s="7" t="s">
        <v>11</v>
      </c>
      <c r="E635" s="34">
        <v>10</v>
      </c>
      <c r="F635" s="34"/>
      <c r="G635" s="34">
        <f t="shared" si="262"/>
        <v>0</v>
      </c>
      <c r="H635" s="34">
        <f t="shared" si="265"/>
        <v>0</v>
      </c>
      <c r="I635" s="34">
        <f t="shared" si="266"/>
        <v>0</v>
      </c>
    </row>
    <row r="636" spans="2:9" ht="45" x14ac:dyDescent="0.25">
      <c r="B636" s="8" t="s">
        <v>52</v>
      </c>
      <c r="C636" s="108" t="s">
        <v>760</v>
      </c>
      <c r="D636" s="7" t="s">
        <v>11</v>
      </c>
      <c r="E636" s="34">
        <v>20</v>
      </c>
      <c r="F636" s="34"/>
      <c r="G636" s="34">
        <f t="shared" ref="G636" si="267">+F636*1.2</f>
        <v>0</v>
      </c>
      <c r="H636" s="34">
        <f t="shared" ref="H636" si="268">+F636*E636</f>
        <v>0</v>
      </c>
      <c r="I636" s="34">
        <f t="shared" ref="I636" si="269">+G636*E636</f>
        <v>0</v>
      </c>
    </row>
    <row r="637" spans="2:9" ht="135" x14ac:dyDescent="0.25">
      <c r="B637" s="8" t="s">
        <v>52</v>
      </c>
      <c r="C637" s="108" t="s">
        <v>673</v>
      </c>
      <c r="D637" s="7" t="s">
        <v>11</v>
      </c>
      <c r="E637" s="34">
        <v>20</v>
      </c>
      <c r="F637" s="34"/>
      <c r="G637" s="34">
        <f t="shared" si="262"/>
        <v>0</v>
      </c>
      <c r="H637" s="34">
        <f t="shared" si="265"/>
        <v>0</v>
      </c>
      <c r="I637" s="34">
        <f t="shared" si="266"/>
        <v>0</v>
      </c>
    </row>
    <row r="638" spans="2:9" ht="90" x14ac:dyDescent="0.25">
      <c r="B638" s="8" t="s">
        <v>923</v>
      </c>
      <c r="C638" s="108" t="s">
        <v>674</v>
      </c>
      <c r="D638" s="7" t="s">
        <v>11</v>
      </c>
      <c r="E638" s="34">
        <v>20</v>
      </c>
      <c r="F638" s="34"/>
      <c r="G638" s="34">
        <f t="shared" si="262"/>
        <v>0</v>
      </c>
      <c r="H638" s="34">
        <f t="shared" ref="H638" si="270">+F638*E638</f>
        <v>0</v>
      </c>
      <c r="I638" s="34">
        <f t="shared" ref="I638" si="271">+G638*E638</f>
        <v>0</v>
      </c>
    </row>
    <row r="639" spans="2:9" ht="306" x14ac:dyDescent="0.25">
      <c r="B639" s="8" t="s">
        <v>924</v>
      </c>
      <c r="C639" s="111" t="s">
        <v>208</v>
      </c>
      <c r="D639" s="7" t="s">
        <v>11</v>
      </c>
      <c r="E639" s="34">
        <v>20</v>
      </c>
      <c r="F639" s="34"/>
      <c r="G639" s="34">
        <f t="shared" si="262"/>
        <v>0</v>
      </c>
      <c r="H639" s="34">
        <f t="shared" ref="H639" si="272">+F639*E639</f>
        <v>0</v>
      </c>
      <c r="I639" s="34">
        <f t="shared" ref="I639" si="273">+G639*E639</f>
        <v>0</v>
      </c>
    </row>
    <row r="640" spans="2:9" ht="75" x14ac:dyDescent="0.25">
      <c r="B640" s="8" t="s">
        <v>207</v>
      </c>
      <c r="C640" s="67" t="s">
        <v>675</v>
      </c>
      <c r="D640" s="8" t="s">
        <v>11</v>
      </c>
      <c r="E640" s="9">
        <v>100</v>
      </c>
      <c r="F640" s="25"/>
      <c r="G640" s="25">
        <f t="shared" ref="G640" si="274">+F640*1.2</f>
        <v>0</v>
      </c>
      <c r="H640" s="25">
        <f t="shared" ref="H640" si="275">+E640*F640</f>
        <v>0</v>
      </c>
      <c r="I640" s="25">
        <f t="shared" ref="I640" si="276">+E640*G640</f>
        <v>0</v>
      </c>
    </row>
    <row r="641" spans="2:9" ht="195" x14ac:dyDescent="0.25">
      <c r="B641" s="26" t="s">
        <v>925</v>
      </c>
      <c r="C641" s="86" t="s">
        <v>676</v>
      </c>
      <c r="D641" s="26"/>
      <c r="E641" s="27"/>
      <c r="F641" s="19"/>
      <c r="G641" s="19"/>
      <c r="H641" s="19"/>
      <c r="I641" s="19"/>
    </row>
    <row r="642" spans="2:9" ht="15" x14ac:dyDescent="0.25">
      <c r="B642" s="26"/>
      <c r="C642" s="112" t="s">
        <v>179</v>
      </c>
      <c r="D642" s="31" t="s">
        <v>11</v>
      </c>
      <c r="E642" s="36">
        <v>10</v>
      </c>
      <c r="F642" s="36"/>
      <c r="G642" s="36">
        <f>+F642*1.2</f>
        <v>0</v>
      </c>
      <c r="H642" s="36">
        <f>+F642*E642</f>
        <v>0</v>
      </c>
      <c r="I642" s="36">
        <f>+G642*E642</f>
        <v>0</v>
      </c>
    </row>
    <row r="643" spans="2:9" ht="30" x14ac:dyDescent="0.25">
      <c r="B643" s="26"/>
      <c r="C643" s="88" t="s">
        <v>180</v>
      </c>
      <c r="D643" s="31"/>
      <c r="E643" s="36"/>
      <c r="F643" s="36"/>
      <c r="G643" s="36"/>
      <c r="H643" s="36"/>
      <c r="I643" s="36"/>
    </row>
    <row r="644" spans="2:9" ht="15" x14ac:dyDescent="0.25">
      <c r="B644" s="26"/>
      <c r="C644" s="88" t="s">
        <v>181</v>
      </c>
      <c r="D644" s="31"/>
      <c r="E644" s="36"/>
      <c r="F644" s="36"/>
      <c r="G644" s="36"/>
      <c r="H644" s="36"/>
      <c r="I644" s="36"/>
    </row>
    <row r="645" spans="2:9" ht="15" x14ac:dyDescent="0.25">
      <c r="B645" s="26"/>
      <c r="C645" s="88" t="s">
        <v>182</v>
      </c>
      <c r="D645" s="31"/>
      <c r="E645" s="36"/>
      <c r="F645" s="36"/>
      <c r="G645" s="36"/>
      <c r="H645" s="36"/>
      <c r="I645" s="36"/>
    </row>
    <row r="646" spans="2:9" ht="30" x14ac:dyDescent="0.25">
      <c r="B646" s="26"/>
      <c r="C646" s="88" t="s">
        <v>183</v>
      </c>
      <c r="D646" s="31"/>
      <c r="E646" s="36"/>
      <c r="F646" s="36"/>
      <c r="G646" s="36"/>
      <c r="H646" s="36"/>
      <c r="I646" s="36"/>
    </row>
    <row r="647" spans="2:9" ht="15" x14ac:dyDescent="0.25">
      <c r="B647" s="26"/>
      <c r="C647" s="112" t="s">
        <v>184</v>
      </c>
      <c r="D647" s="31" t="s">
        <v>11</v>
      </c>
      <c r="E647" s="36">
        <v>10</v>
      </c>
      <c r="F647" s="36"/>
      <c r="G647" s="36">
        <f>+F647*1.2</f>
        <v>0</v>
      </c>
      <c r="H647" s="36">
        <f>+F647*E647</f>
        <v>0</v>
      </c>
      <c r="I647" s="36">
        <f>+G647*E647</f>
        <v>0</v>
      </c>
    </row>
    <row r="648" spans="2:9" ht="30" x14ac:dyDescent="0.25">
      <c r="B648" s="26"/>
      <c r="C648" s="88" t="s">
        <v>180</v>
      </c>
      <c r="D648" s="31"/>
      <c r="E648" s="36"/>
      <c r="F648" s="36"/>
      <c r="G648" s="36"/>
      <c r="H648" s="36"/>
      <c r="I648" s="36"/>
    </row>
    <row r="649" spans="2:9" ht="15" x14ac:dyDescent="0.25">
      <c r="B649" s="26"/>
      <c r="C649" s="88" t="s">
        <v>181</v>
      </c>
      <c r="D649" s="31"/>
      <c r="E649" s="36"/>
      <c r="F649" s="36"/>
      <c r="G649" s="36"/>
      <c r="H649" s="36"/>
      <c r="I649" s="36"/>
    </row>
    <row r="650" spans="2:9" ht="15" x14ac:dyDescent="0.25">
      <c r="B650" s="26"/>
      <c r="C650" s="88" t="s">
        <v>182</v>
      </c>
      <c r="D650" s="31"/>
      <c r="E650" s="36"/>
      <c r="F650" s="36"/>
      <c r="G650" s="36"/>
      <c r="H650" s="36"/>
      <c r="I650" s="36"/>
    </row>
    <row r="651" spans="2:9" ht="30" x14ac:dyDescent="0.25">
      <c r="B651" s="26"/>
      <c r="C651" s="88" t="s">
        <v>183</v>
      </c>
      <c r="D651" s="31"/>
      <c r="E651" s="36"/>
      <c r="F651" s="36"/>
      <c r="G651" s="36"/>
      <c r="H651" s="36"/>
      <c r="I651" s="36"/>
    </row>
    <row r="652" spans="2:9" ht="15" x14ac:dyDescent="0.25">
      <c r="B652" s="26"/>
      <c r="C652" s="88" t="s">
        <v>182</v>
      </c>
      <c r="D652" s="31"/>
      <c r="E652" s="36"/>
      <c r="F652" s="36"/>
      <c r="G652" s="36"/>
      <c r="H652" s="36"/>
      <c r="I652" s="36"/>
    </row>
    <row r="653" spans="2:9" ht="15" x14ac:dyDescent="0.25">
      <c r="B653" s="26"/>
      <c r="C653" s="112" t="s">
        <v>185</v>
      </c>
      <c r="D653" s="31" t="s">
        <v>11</v>
      </c>
      <c r="E653" s="36">
        <v>10</v>
      </c>
      <c r="F653" s="36"/>
      <c r="G653" s="36">
        <f>+F653*1.2</f>
        <v>0</v>
      </c>
      <c r="H653" s="36">
        <f>+F653*E653</f>
        <v>0</v>
      </c>
      <c r="I653" s="36">
        <f>+G653*E653</f>
        <v>0</v>
      </c>
    </row>
    <row r="654" spans="2:9" ht="30" x14ac:dyDescent="0.25">
      <c r="B654" s="26"/>
      <c r="C654" s="88" t="s">
        <v>180</v>
      </c>
      <c r="D654" s="31"/>
      <c r="E654" s="36"/>
      <c r="F654" s="36"/>
      <c r="G654" s="36"/>
      <c r="H654" s="36"/>
      <c r="I654" s="36"/>
    </row>
    <row r="655" spans="2:9" ht="15" x14ac:dyDescent="0.25">
      <c r="B655" s="26"/>
      <c r="C655" s="88" t="s">
        <v>181</v>
      </c>
      <c r="D655" s="31"/>
      <c r="E655" s="36"/>
      <c r="F655" s="36"/>
      <c r="G655" s="36"/>
      <c r="H655" s="36"/>
      <c r="I655" s="36"/>
    </row>
    <row r="656" spans="2:9" ht="15" x14ac:dyDescent="0.25">
      <c r="B656" s="26"/>
      <c r="C656" s="88" t="s">
        <v>182</v>
      </c>
      <c r="D656" s="31"/>
      <c r="E656" s="36"/>
      <c r="F656" s="36"/>
      <c r="G656" s="36"/>
      <c r="H656" s="36"/>
      <c r="I656" s="36"/>
    </row>
    <row r="657" spans="2:9" ht="30" x14ac:dyDescent="0.25">
      <c r="B657" s="26"/>
      <c r="C657" s="88" t="s">
        <v>183</v>
      </c>
      <c r="D657" s="31"/>
      <c r="E657" s="36"/>
      <c r="F657" s="36"/>
      <c r="G657" s="36"/>
      <c r="H657" s="36"/>
      <c r="I657" s="36"/>
    </row>
    <row r="658" spans="2:9" ht="15" x14ac:dyDescent="0.25">
      <c r="B658" s="26"/>
      <c r="C658" s="88" t="s">
        <v>182</v>
      </c>
      <c r="D658" s="31"/>
      <c r="E658" s="36"/>
      <c r="F658" s="36"/>
      <c r="G658" s="36"/>
      <c r="H658" s="36"/>
      <c r="I658" s="36"/>
    </row>
    <row r="659" spans="2:9" ht="30" x14ac:dyDescent="0.25">
      <c r="B659" s="26"/>
      <c r="C659" s="88" t="s">
        <v>186</v>
      </c>
      <c r="D659" s="31"/>
      <c r="E659" s="36"/>
      <c r="F659" s="36"/>
      <c r="G659" s="36"/>
      <c r="H659" s="36"/>
      <c r="I659" s="36"/>
    </row>
    <row r="660" spans="2:9" ht="15" x14ac:dyDescent="0.25">
      <c r="B660" s="26"/>
      <c r="C660" s="88" t="s">
        <v>182</v>
      </c>
      <c r="D660" s="31"/>
      <c r="E660" s="36"/>
      <c r="F660" s="36"/>
      <c r="G660" s="36"/>
      <c r="H660" s="36"/>
      <c r="I660" s="36"/>
    </row>
    <row r="661" spans="2:9" ht="225" x14ac:dyDescent="0.25">
      <c r="B661" s="26" t="s">
        <v>926</v>
      </c>
      <c r="C661" s="86" t="s">
        <v>677</v>
      </c>
      <c r="D661" s="28"/>
      <c r="E661" s="28"/>
      <c r="F661" s="28"/>
      <c r="G661" s="28"/>
      <c r="H661" s="29"/>
      <c r="I661" s="29"/>
    </row>
    <row r="662" spans="2:9" ht="15" x14ac:dyDescent="0.25">
      <c r="B662" s="26"/>
      <c r="C662" s="112" t="s">
        <v>188</v>
      </c>
      <c r="D662" s="17" t="s">
        <v>11</v>
      </c>
      <c r="E662" s="18">
        <v>10</v>
      </c>
      <c r="F662" s="18"/>
      <c r="G662" s="18">
        <f>+F662*1.2</f>
        <v>0</v>
      </c>
      <c r="H662" s="18">
        <f>+F662*E662</f>
        <v>0</v>
      </c>
      <c r="I662" s="18">
        <f>+G662*E662</f>
        <v>0</v>
      </c>
    </row>
    <row r="663" spans="2:9" ht="30" x14ac:dyDescent="0.25">
      <c r="B663" s="26"/>
      <c r="C663" s="88" t="s">
        <v>180</v>
      </c>
      <c r="D663" s="17"/>
      <c r="E663" s="18"/>
      <c r="F663" s="18"/>
      <c r="G663" s="18"/>
      <c r="H663" s="18"/>
      <c r="I663" s="18"/>
    </row>
    <row r="664" spans="2:9" ht="15" x14ac:dyDescent="0.25">
      <c r="B664" s="26"/>
      <c r="C664" s="88" t="s">
        <v>181</v>
      </c>
      <c r="D664" s="17"/>
      <c r="E664" s="18"/>
      <c r="F664" s="18"/>
      <c r="G664" s="18"/>
      <c r="H664" s="18"/>
      <c r="I664" s="18"/>
    </row>
    <row r="665" spans="2:9" ht="15" x14ac:dyDescent="0.25">
      <c r="B665" s="26"/>
      <c r="C665" s="88" t="s">
        <v>187</v>
      </c>
      <c r="D665" s="17"/>
      <c r="E665" s="18"/>
      <c r="F665" s="18"/>
      <c r="G665" s="18"/>
      <c r="H665" s="18"/>
      <c r="I665" s="18"/>
    </row>
    <row r="666" spans="2:9" ht="15" x14ac:dyDescent="0.25">
      <c r="B666" s="26"/>
      <c r="C666" s="112" t="s">
        <v>189</v>
      </c>
      <c r="D666" s="17" t="s">
        <v>11</v>
      </c>
      <c r="E666" s="18">
        <v>10</v>
      </c>
      <c r="F666" s="18"/>
      <c r="G666" s="18">
        <f>+F666*1.2</f>
        <v>0</v>
      </c>
      <c r="H666" s="18">
        <f>+F666*E666</f>
        <v>0</v>
      </c>
      <c r="I666" s="18">
        <f>+G666*E666</f>
        <v>0</v>
      </c>
    </row>
    <row r="667" spans="2:9" ht="30" x14ac:dyDescent="0.25">
      <c r="B667" s="26"/>
      <c r="C667" s="88" t="s">
        <v>180</v>
      </c>
      <c r="D667" s="17"/>
      <c r="E667" s="18"/>
      <c r="F667" s="18"/>
      <c r="G667" s="18"/>
      <c r="H667" s="18"/>
      <c r="I667" s="18"/>
    </row>
    <row r="668" spans="2:9" ht="15" x14ac:dyDescent="0.25">
      <c r="B668" s="26"/>
      <c r="C668" s="88" t="s">
        <v>181</v>
      </c>
      <c r="D668" s="17"/>
      <c r="E668" s="18"/>
      <c r="F668" s="18"/>
      <c r="G668" s="18"/>
      <c r="H668" s="18"/>
      <c r="I668" s="18"/>
    </row>
    <row r="669" spans="2:9" ht="15" x14ac:dyDescent="0.25">
      <c r="B669" s="26"/>
      <c r="C669" s="88" t="s">
        <v>187</v>
      </c>
      <c r="D669" s="17"/>
      <c r="E669" s="18"/>
      <c r="F669" s="18"/>
      <c r="G669" s="18"/>
      <c r="H669" s="18"/>
      <c r="I669" s="18"/>
    </row>
    <row r="670" spans="2:9" ht="30" x14ac:dyDescent="0.25">
      <c r="B670" s="26"/>
      <c r="C670" s="88" t="s">
        <v>190</v>
      </c>
      <c r="D670" s="17"/>
      <c r="E670" s="18"/>
      <c r="F670" s="18"/>
      <c r="G670" s="18"/>
      <c r="H670" s="18"/>
      <c r="I670" s="18"/>
    </row>
    <row r="671" spans="2:9" ht="225" x14ac:dyDescent="0.25">
      <c r="B671" s="26" t="s">
        <v>927</v>
      </c>
      <c r="C671" s="86" t="s">
        <v>678</v>
      </c>
      <c r="D671" s="28"/>
      <c r="E671" s="35"/>
      <c r="F671" s="35"/>
      <c r="G671" s="35"/>
      <c r="H671" s="35"/>
      <c r="I671" s="35"/>
    </row>
    <row r="672" spans="2:9" ht="15" x14ac:dyDescent="0.25">
      <c r="B672" s="26"/>
      <c r="C672" s="112" t="s">
        <v>188</v>
      </c>
      <c r="D672" s="17" t="s">
        <v>11</v>
      </c>
      <c r="E672" s="18">
        <v>10</v>
      </c>
      <c r="F672" s="18"/>
      <c r="G672" s="18">
        <f>+F672*1.2</f>
        <v>0</v>
      </c>
      <c r="H672" s="18">
        <f>+F672*E672</f>
        <v>0</v>
      </c>
      <c r="I672" s="18">
        <f>+G672*E672</f>
        <v>0</v>
      </c>
    </row>
    <row r="673" spans="2:9" ht="30" x14ac:dyDescent="0.25">
      <c r="B673" s="26"/>
      <c r="C673" s="88" t="s">
        <v>180</v>
      </c>
      <c r="D673" s="17"/>
      <c r="E673" s="18"/>
      <c r="F673" s="18"/>
      <c r="G673" s="18"/>
      <c r="H673" s="18"/>
      <c r="I673" s="18"/>
    </row>
    <row r="674" spans="2:9" ht="15" x14ac:dyDescent="0.25">
      <c r="B674" s="26"/>
      <c r="C674" s="88" t="s">
        <v>181</v>
      </c>
      <c r="D674" s="17"/>
      <c r="E674" s="18"/>
      <c r="F674" s="18"/>
      <c r="G674" s="18"/>
      <c r="H674" s="18"/>
      <c r="I674" s="18"/>
    </row>
    <row r="675" spans="2:9" ht="15" x14ac:dyDescent="0.25">
      <c r="B675" s="26"/>
      <c r="C675" s="88" t="s">
        <v>187</v>
      </c>
      <c r="D675" s="17"/>
      <c r="E675" s="18"/>
      <c r="F675" s="18"/>
      <c r="G675" s="18"/>
      <c r="H675" s="18"/>
      <c r="I675" s="18"/>
    </row>
    <row r="676" spans="2:9" ht="15" x14ac:dyDescent="0.25">
      <c r="B676" s="26"/>
      <c r="C676" s="112" t="s">
        <v>189</v>
      </c>
      <c r="D676" s="17" t="s">
        <v>11</v>
      </c>
      <c r="E676" s="18">
        <v>10</v>
      </c>
      <c r="F676" s="18"/>
      <c r="G676" s="18">
        <f>+F676*1.2</f>
        <v>0</v>
      </c>
      <c r="H676" s="18">
        <f>+F676*E676</f>
        <v>0</v>
      </c>
      <c r="I676" s="18">
        <f>+G676*E676</f>
        <v>0</v>
      </c>
    </row>
    <row r="677" spans="2:9" ht="30" x14ac:dyDescent="0.25">
      <c r="B677" s="26"/>
      <c r="C677" s="88" t="s">
        <v>180</v>
      </c>
      <c r="D677" s="17"/>
      <c r="E677" s="18"/>
      <c r="F677" s="18"/>
      <c r="G677" s="18"/>
      <c r="H677" s="18"/>
      <c r="I677" s="18"/>
    </row>
    <row r="678" spans="2:9" ht="15" x14ac:dyDescent="0.25">
      <c r="B678" s="26"/>
      <c r="C678" s="88" t="s">
        <v>181</v>
      </c>
      <c r="D678" s="17"/>
      <c r="E678" s="18"/>
      <c r="F678" s="18"/>
      <c r="G678" s="18"/>
      <c r="H678" s="18"/>
      <c r="I678" s="18"/>
    </row>
    <row r="679" spans="2:9" ht="15" x14ac:dyDescent="0.25">
      <c r="B679" s="26"/>
      <c r="C679" s="88" t="s">
        <v>187</v>
      </c>
      <c r="D679" s="17"/>
      <c r="E679" s="18"/>
      <c r="F679" s="18"/>
      <c r="G679" s="18"/>
      <c r="H679" s="18"/>
      <c r="I679" s="18"/>
    </row>
    <row r="680" spans="2:9" ht="30" x14ac:dyDescent="0.25">
      <c r="B680" s="26"/>
      <c r="C680" s="88" t="s">
        <v>190</v>
      </c>
      <c r="D680" s="17"/>
      <c r="E680" s="18"/>
      <c r="F680" s="18"/>
      <c r="G680" s="18"/>
      <c r="H680" s="18"/>
      <c r="I680" s="18"/>
    </row>
    <row r="681" spans="2:9" ht="15" x14ac:dyDescent="0.25">
      <c r="B681" s="11" t="s">
        <v>40</v>
      </c>
      <c r="C681" s="54" t="s">
        <v>209</v>
      </c>
      <c r="D681" s="54"/>
      <c r="E681" s="54"/>
      <c r="F681" s="54"/>
      <c r="G681" s="54"/>
      <c r="H681" s="44">
        <f>SUM(H622:H680)</f>
        <v>0</v>
      </c>
      <c r="I681" s="44">
        <f>SUM(I622:I680)</f>
        <v>0</v>
      </c>
    </row>
    <row r="682" spans="2:9" x14ac:dyDescent="0.25">
      <c r="B682" s="28"/>
      <c r="C682" s="28"/>
      <c r="D682" s="28"/>
      <c r="E682" s="28"/>
      <c r="F682" s="28"/>
      <c r="G682" s="28"/>
      <c r="H682" s="29"/>
      <c r="I682" s="29"/>
    </row>
    <row r="683" spans="2:9" s="21" customFormat="1" x14ac:dyDescent="0.25">
      <c r="B683" s="10" t="s">
        <v>46</v>
      </c>
      <c r="C683" s="94" t="s">
        <v>47</v>
      </c>
      <c r="D683" s="95"/>
      <c r="E683" s="96"/>
      <c r="F683" s="96"/>
      <c r="G683" s="96"/>
      <c r="H683" s="97"/>
      <c r="I683" s="97"/>
    </row>
    <row r="684" spans="2:9" s="21" customFormat="1" ht="135" x14ac:dyDescent="0.25">
      <c r="B684" s="103"/>
      <c r="C684" s="104" t="s">
        <v>422</v>
      </c>
      <c r="D684" s="105"/>
      <c r="E684" s="58"/>
      <c r="F684" s="58"/>
      <c r="G684" s="58"/>
      <c r="H684" s="58"/>
      <c r="I684" s="58"/>
    </row>
    <row r="685" spans="2:9" s="21" customFormat="1" ht="150" x14ac:dyDescent="0.25">
      <c r="B685" s="47">
        <v>1</v>
      </c>
      <c r="C685" s="59" t="s">
        <v>533</v>
      </c>
      <c r="D685" s="8" t="s">
        <v>17</v>
      </c>
      <c r="E685" s="8">
        <v>20</v>
      </c>
      <c r="F685" s="25"/>
      <c r="G685" s="25">
        <f t="shared" ref="G685:G689" si="277">SUM(F685*1.2)</f>
        <v>0</v>
      </c>
      <c r="H685" s="25">
        <f t="shared" ref="H685:H689" si="278">SUM(E685*F685)</f>
        <v>0</v>
      </c>
      <c r="I685" s="25">
        <f t="shared" ref="I685:I689" si="279">SUM(E685*G685)</f>
        <v>0</v>
      </c>
    </row>
    <row r="686" spans="2:9" s="21" customFormat="1" ht="150" x14ac:dyDescent="0.25">
      <c r="B686" s="47">
        <v>2</v>
      </c>
      <c r="C686" s="59" t="s">
        <v>679</v>
      </c>
      <c r="D686" s="8" t="s">
        <v>17</v>
      </c>
      <c r="E686" s="8">
        <v>20</v>
      </c>
      <c r="F686" s="25"/>
      <c r="G686" s="25">
        <f t="shared" si="277"/>
        <v>0</v>
      </c>
      <c r="H686" s="25">
        <f t="shared" si="278"/>
        <v>0</v>
      </c>
      <c r="I686" s="25">
        <f t="shared" si="279"/>
        <v>0</v>
      </c>
    </row>
    <row r="687" spans="2:9" s="21" customFormat="1" ht="150" x14ac:dyDescent="0.25">
      <c r="B687" s="47">
        <v>3</v>
      </c>
      <c r="C687" s="59" t="s">
        <v>680</v>
      </c>
      <c r="D687" s="8" t="s">
        <v>17</v>
      </c>
      <c r="E687" s="8">
        <v>30</v>
      </c>
      <c r="F687" s="25"/>
      <c r="G687" s="25">
        <f t="shared" si="277"/>
        <v>0</v>
      </c>
      <c r="H687" s="25">
        <f t="shared" si="278"/>
        <v>0</v>
      </c>
      <c r="I687" s="25">
        <f t="shared" si="279"/>
        <v>0</v>
      </c>
    </row>
    <row r="688" spans="2:9" s="21" customFormat="1" ht="135" x14ac:dyDescent="0.25">
      <c r="B688" s="47">
        <v>4</v>
      </c>
      <c r="C688" s="59" t="s">
        <v>682</v>
      </c>
      <c r="D688" s="8" t="s">
        <v>17</v>
      </c>
      <c r="E688" s="8">
        <v>40</v>
      </c>
      <c r="F688" s="25"/>
      <c r="G688" s="25">
        <f t="shared" si="277"/>
        <v>0</v>
      </c>
      <c r="H688" s="25">
        <f t="shared" si="278"/>
        <v>0</v>
      </c>
      <c r="I688" s="25">
        <f t="shared" si="279"/>
        <v>0</v>
      </c>
    </row>
    <row r="689" spans="2:10" s="21" customFormat="1" ht="150" x14ac:dyDescent="0.25">
      <c r="B689" s="47">
        <v>5</v>
      </c>
      <c r="C689" s="59" t="s">
        <v>683</v>
      </c>
      <c r="D689" s="8" t="s">
        <v>17</v>
      </c>
      <c r="E689" s="8">
        <v>10</v>
      </c>
      <c r="F689" s="25"/>
      <c r="G689" s="25">
        <f t="shared" si="277"/>
        <v>0</v>
      </c>
      <c r="H689" s="25">
        <f t="shared" si="278"/>
        <v>0</v>
      </c>
      <c r="I689" s="25">
        <f t="shared" si="279"/>
        <v>0</v>
      </c>
    </row>
    <row r="690" spans="2:10" s="21" customFormat="1" ht="135" x14ac:dyDescent="0.25">
      <c r="B690" s="47">
        <v>6</v>
      </c>
      <c r="C690" s="59" t="s">
        <v>684</v>
      </c>
      <c r="D690" s="8" t="s">
        <v>17</v>
      </c>
      <c r="E690" s="8">
        <v>10</v>
      </c>
      <c r="F690" s="25"/>
      <c r="G690" s="25">
        <f t="shared" ref="G690:G695" si="280">SUM(F690*1.2)</f>
        <v>0</v>
      </c>
      <c r="H690" s="25">
        <f t="shared" ref="H690:H695" si="281">SUM(E690*F690)</f>
        <v>0</v>
      </c>
      <c r="I690" s="25">
        <f t="shared" ref="I690:I695" si="282">SUM(E690*G690)</f>
        <v>0</v>
      </c>
    </row>
    <row r="691" spans="2:10" s="21" customFormat="1" ht="105" x14ac:dyDescent="0.25">
      <c r="B691" s="47">
        <v>7</v>
      </c>
      <c r="C691" s="59" t="s">
        <v>685</v>
      </c>
      <c r="D691" s="8"/>
      <c r="E691" s="8"/>
      <c r="F691" s="25"/>
      <c r="G691" s="25"/>
      <c r="H691" s="25"/>
      <c r="I691" s="25"/>
    </row>
    <row r="692" spans="2:10" s="21" customFormat="1" ht="15" x14ac:dyDescent="0.25">
      <c r="B692" s="47"/>
      <c r="C692" s="59" t="s">
        <v>423</v>
      </c>
      <c r="D692" s="8" t="s">
        <v>686</v>
      </c>
      <c r="E692" s="8">
        <v>50</v>
      </c>
      <c r="F692" s="25"/>
      <c r="G692" s="25">
        <f t="shared" si="280"/>
        <v>0</v>
      </c>
      <c r="H692" s="25">
        <f t="shared" si="281"/>
        <v>0</v>
      </c>
      <c r="I692" s="25">
        <f t="shared" si="282"/>
        <v>0</v>
      </c>
    </row>
    <row r="693" spans="2:10" s="21" customFormat="1" ht="15" x14ac:dyDescent="0.25">
      <c r="B693" s="47"/>
      <c r="C693" s="59" t="s">
        <v>424</v>
      </c>
      <c r="D693" s="8" t="s">
        <v>686</v>
      </c>
      <c r="E693" s="8">
        <v>50</v>
      </c>
      <c r="F693" s="25"/>
      <c r="G693" s="25">
        <f t="shared" si="280"/>
        <v>0</v>
      </c>
      <c r="H693" s="25">
        <f t="shared" si="281"/>
        <v>0</v>
      </c>
      <c r="I693" s="25">
        <f t="shared" si="282"/>
        <v>0</v>
      </c>
    </row>
    <row r="694" spans="2:10" s="21" customFormat="1" ht="15" x14ac:dyDescent="0.25">
      <c r="B694" s="47"/>
      <c r="C694" s="59" t="s">
        <v>425</v>
      </c>
      <c r="D694" s="8" t="s">
        <v>686</v>
      </c>
      <c r="E694" s="8">
        <v>50</v>
      </c>
      <c r="F694" s="25"/>
      <c r="G694" s="25">
        <f t="shared" si="280"/>
        <v>0</v>
      </c>
      <c r="H694" s="25">
        <f t="shared" si="281"/>
        <v>0</v>
      </c>
      <c r="I694" s="25">
        <f t="shared" si="282"/>
        <v>0</v>
      </c>
    </row>
    <row r="695" spans="2:10" s="21" customFormat="1" ht="15" x14ac:dyDescent="0.25">
      <c r="B695" s="47"/>
      <c r="C695" s="59" t="s">
        <v>426</v>
      </c>
      <c r="D695" s="8" t="s">
        <v>686</v>
      </c>
      <c r="E695" s="8">
        <v>50</v>
      </c>
      <c r="F695" s="25"/>
      <c r="G695" s="25">
        <f t="shared" si="280"/>
        <v>0</v>
      </c>
      <c r="H695" s="25">
        <f t="shared" si="281"/>
        <v>0</v>
      </c>
      <c r="I695" s="25">
        <f t="shared" si="282"/>
        <v>0</v>
      </c>
    </row>
    <row r="696" spans="2:10" s="21" customFormat="1" ht="150" x14ac:dyDescent="0.25">
      <c r="B696" s="47">
        <v>8</v>
      </c>
      <c r="C696" s="59" t="s">
        <v>687</v>
      </c>
      <c r="D696" s="8"/>
      <c r="E696" s="8"/>
      <c r="F696" s="25"/>
      <c r="G696" s="25"/>
      <c r="H696" s="25"/>
      <c r="I696" s="25"/>
    </row>
    <row r="697" spans="2:10" s="21" customFormat="1" ht="15" x14ac:dyDescent="0.25">
      <c r="B697" s="47"/>
      <c r="C697" s="59" t="s">
        <v>427</v>
      </c>
      <c r="D697" s="8" t="s">
        <v>17</v>
      </c>
      <c r="E697" s="8">
        <v>30</v>
      </c>
      <c r="F697" s="25"/>
      <c r="G697" s="25">
        <f t="shared" ref="G697:G707" si="283">SUM(F697*1.2)</f>
        <v>0</v>
      </c>
      <c r="H697" s="25">
        <f t="shared" ref="H697:H707" si="284">SUM(E697*F697)</f>
        <v>0</v>
      </c>
      <c r="I697" s="25">
        <f t="shared" ref="I697:I707" si="285">SUM(E697*G697)</f>
        <v>0</v>
      </c>
    </row>
    <row r="698" spans="2:10" s="21" customFormat="1" ht="15" x14ac:dyDescent="0.25">
      <c r="B698" s="47"/>
      <c r="C698" s="59" t="s">
        <v>428</v>
      </c>
      <c r="D698" s="8" t="s">
        <v>17</v>
      </c>
      <c r="E698" s="8">
        <v>30</v>
      </c>
      <c r="F698" s="25"/>
      <c r="G698" s="25">
        <f t="shared" si="283"/>
        <v>0</v>
      </c>
      <c r="H698" s="25">
        <f t="shared" si="284"/>
        <v>0</v>
      </c>
      <c r="I698" s="25">
        <f t="shared" si="285"/>
        <v>0</v>
      </c>
    </row>
    <row r="699" spans="2:10" s="21" customFormat="1" ht="15" x14ac:dyDescent="0.25">
      <c r="B699" s="47"/>
      <c r="C699" s="59" t="s">
        <v>429</v>
      </c>
      <c r="D699" s="8" t="s">
        <v>17</v>
      </c>
      <c r="E699" s="8">
        <v>30</v>
      </c>
      <c r="F699" s="25"/>
      <c r="G699" s="25">
        <f t="shared" si="283"/>
        <v>0</v>
      </c>
      <c r="H699" s="25">
        <f t="shared" si="284"/>
        <v>0</v>
      </c>
      <c r="I699" s="25">
        <f t="shared" si="285"/>
        <v>0</v>
      </c>
    </row>
    <row r="700" spans="2:10" s="21" customFormat="1" ht="165" x14ac:dyDescent="0.25">
      <c r="B700" s="47">
        <v>9</v>
      </c>
      <c r="C700" s="59" t="s">
        <v>688</v>
      </c>
      <c r="D700" s="8" t="s">
        <v>17</v>
      </c>
      <c r="E700" s="8">
        <v>30</v>
      </c>
      <c r="F700" s="25"/>
      <c r="G700" s="25">
        <f t="shared" si="283"/>
        <v>0</v>
      </c>
      <c r="H700" s="25">
        <f t="shared" si="284"/>
        <v>0</v>
      </c>
      <c r="I700" s="25">
        <f t="shared" si="285"/>
        <v>0</v>
      </c>
      <c r="J700" s="48"/>
    </row>
    <row r="701" spans="2:10" s="21" customFormat="1" ht="15" x14ac:dyDescent="0.25">
      <c r="B701" s="47"/>
      <c r="C701" s="59" t="s">
        <v>430</v>
      </c>
      <c r="D701" s="8" t="s">
        <v>17</v>
      </c>
      <c r="E701" s="8">
        <v>30</v>
      </c>
      <c r="F701" s="25"/>
      <c r="G701" s="25">
        <f t="shared" si="283"/>
        <v>0</v>
      </c>
      <c r="H701" s="25">
        <f t="shared" si="284"/>
        <v>0</v>
      </c>
      <c r="I701" s="25">
        <f t="shared" si="285"/>
        <v>0</v>
      </c>
    </row>
    <row r="702" spans="2:10" s="21" customFormat="1" ht="15" x14ac:dyDescent="0.25">
      <c r="B702" s="47"/>
      <c r="C702" s="59" t="s">
        <v>431</v>
      </c>
      <c r="D702" s="8" t="s">
        <v>17</v>
      </c>
      <c r="E702" s="8">
        <v>30</v>
      </c>
      <c r="F702" s="25"/>
      <c r="G702" s="25">
        <f t="shared" si="283"/>
        <v>0</v>
      </c>
      <c r="H702" s="25">
        <f t="shared" si="284"/>
        <v>0</v>
      </c>
      <c r="I702" s="25">
        <f t="shared" si="285"/>
        <v>0</v>
      </c>
    </row>
    <row r="703" spans="2:10" s="21" customFormat="1" ht="15" x14ac:dyDescent="0.25">
      <c r="B703" s="47"/>
      <c r="C703" s="59" t="s">
        <v>432</v>
      </c>
      <c r="D703" s="8" t="s">
        <v>17</v>
      </c>
      <c r="E703" s="8">
        <v>30</v>
      </c>
      <c r="F703" s="25"/>
      <c r="G703" s="25">
        <f t="shared" si="283"/>
        <v>0</v>
      </c>
      <c r="H703" s="25">
        <f t="shared" si="284"/>
        <v>0</v>
      </c>
      <c r="I703" s="25">
        <f t="shared" si="285"/>
        <v>0</v>
      </c>
    </row>
    <row r="704" spans="2:10" s="21" customFormat="1" ht="15" x14ac:dyDescent="0.25">
      <c r="B704" s="47"/>
      <c r="C704" s="59" t="s">
        <v>433</v>
      </c>
      <c r="D704" s="8" t="s">
        <v>17</v>
      </c>
      <c r="E704" s="8">
        <v>20</v>
      </c>
      <c r="F704" s="25"/>
      <c r="G704" s="25">
        <f t="shared" si="283"/>
        <v>0</v>
      </c>
      <c r="H704" s="25">
        <f t="shared" si="284"/>
        <v>0</v>
      </c>
      <c r="I704" s="25">
        <f t="shared" si="285"/>
        <v>0</v>
      </c>
    </row>
    <row r="705" spans="2:9" s="21" customFormat="1" ht="165" x14ac:dyDescent="0.25">
      <c r="B705" s="47">
        <v>10</v>
      </c>
      <c r="C705" s="59" t="s">
        <v>689</v>
      </c>
      <c r="D705" s="8" t="s">
        <v>387</v>
      </c>
      <c r="E705" s="8">
        <v>30</v>
      </c>
      <c r="F705" s="25"/>
      <c r="G705" s="25">
        <f t="shared" ref="G705" si="286">SUM(F705*1.2)</f>
        <v>0</v>
      </c>
      <c r="H705" s="25">
        <f t="shared" ref="H705" si="287">SUM(E705*F705)</f>
        <v>0</v>
      </c>
      <c r="I705" s="25">
        <f t="shared" ref="I705" si="288">SUM(E705*G705)</f>
        <v>0</v>
      </c>
    </row>
    <row r="706" spans="2:9" s="21" customFormat="1" ht="75" x14ac:dyDescent="0.25">
      <c r="B706" s="47">
        <v>11</v>
      </c>
      <c r="C706" s="59" t="s">
        <v>690</v>
      </c>
      <c r="D706" s="8"/>
      <c r="E706" s="8"/>
      <c r="F706" s="25"/>
      <c r="G706" s="25"/>
      <c r="H706" s="25"/>
      <c r="I706" s="25"/>
    </row>
    <row r="707" spans="2:9" s="21" customFormat="1" ht="45" x14ac:dyDescent="0.25">
      <c r="B707" s="47"/>
      <c r="C707" s="59" t="s">
        <v>434</v>
      </c>
      <c r="D707" s="8" t="s">
        <v>17</v>
      </c>
      <c r="E707" s="8">
        <v>10</v>
      </c>
      <c r="F707" s="25"/>
      <c r="G707" s="25">
        <f t="shared" si="283"/>
        <v>0</v>
      </c>
      <c r="H707" s="25">
        <f t="shared" si="284"/>
        <v>0</v>
      </c>
      <c r="I707" s="25">
        <f t="shared" si="285"/>
        <v>0</v>
      </c>
    </row>
    <row r="708" spans="2:9" s="21" customFormat="1" ht="30" x14ac:dyDescent="0.25">
      <c r="B708" s="47"/>
      <c r="C708" s="59" t="s">
        <v>435</v>
      </c>
      <c r="D708" s="8" t="s">
        <v>17</v>
      </c>
      <c r="E708" s="8">
        <v>10</v>
      </c>
      <c r="F708" s="25"/>
      <c r="G708" s="25">
        <f t="shared" ref="G708:G713" si="289">SUM(F708*1.2)</f>
        <v>0</v>
      </c>
      <c r="H708" s="25">
        <f t="shared" ref="H708:H713" si="290">SUM(E708*F708)</f>
        <v>0</v>
      </c>
      <c r="I708" s="25">
        <f t="shared" ref="I708:I713" si="291">SUM(E708*G708)</f>
        <v>0</v>
      </c>
    </row>
    <row r="709" spans="2:9" s="21" customFormat="1" ht="30" x14ac:dyDescent="0.25">
      <c r="B709" s="47"/>
      <c r="C709" s="59" t="s">
        <v>436</v>
      </c>
      <c r="D709" s="8" t="s">
        <v>17</v>
      </c>
      <c r="E709" s="8">
        <v>10</v>
      </c>
      <c r="F709" s="25"/>
      <c r="G709" s="25">
        <f t="shared" si="289"/>
        <v>0</v>
      </c>
      <c r="H709" s="25">
        <f t="shared" si="290"/>
        <v>0</v>
      </c>
      <c r="I709" s="25">
        <f t="shared" si="291"/>
        <v>0</v>
      </c>
    </row>
    <row r="710" spans="2:9" s="21" customFormat="1" ht="15" x14ac:dyDescent="0.25">
      <c r="B710" s="47"/>
      <c r="C710" s="59" t="s">
        <v>437</v>
      </c>
      <c r="D710" s="8" t="s">
        <v>17</v>
      </c>
      <c r="E710" s="8">
        <v>10</v>
      </c>
      <c r="F710" s="25"/>
      <c r="G710" s="25">
        <f t="shared" si="289"/>
        <v>0</v>
      </c>
      <c r="H710" s="25">
        <f t="shared" si="290"/>
        <v>0</v>
      </c>
      <c r="I710" s="25">
        <f t="shared" si="291"/>
        <v>0</v>
      </c>
    </row>
    <row r="711" spans="2:9" s="21" customFormat="1" ht="30" x14ac:dyDescent="0.25">
      <c r="B711" s="47"/>
      <c r="C711" s="59" t="s">
        <v>438</v>
      </c>
      <c r="D711" s="8" t="s">
        <v>17</v>
      </c>
      <c r="E711" s="8">
        <v>10</v>
      </c>
      <c r="F711" s="25"/>
      <c r="G711" s="25">
        <f t="shared" si="289"/>
        <v>0</v>
      </c>
      <c r="H711" s="25">
        <f t="shared" si="290"/>
        <v>0</v>
      </c>
      <c r="I711" s="25">
        <f t="shared" si="291"/>
        <v>0</v>
      </c>
    </row>
    <row r="712" spans="2:9" s="21" customFormat="1" ht="30" x14ac:dyDescent="0.25">
      <c r="B712" s="47"/>
      <c r="C712" s="59" t="s">
        <v>439</v>
      </c>
      <c r="D712" s="8" t="s">
        <v>17</v>
      </c>
      <c r="E712" s="8">
        <v>10</v>
      </c>
      <c r="F712" s="25"/>
      <c r="G712" s="25">
        <f t="shared" si="289"/>
        <v>0</v>
      </c>
      <c r="H712" s="25">
        <f t="shared" si="290"/>
        <v>0</v>
      </c>
      <c r="I712" s="25">
        <f t="shared" si="291"/>
        <v>0</v>
      </c>
    </row>
    <row r="713" spans="2:9" s="21" customFormat="1" ht="30" x14ac:dyDescent="0.25">
      <c r="B713" s="47"/>
      <c r="C713" s="59" t="s">
        <v>440</v>
      </c>
      <c r="D713" s="8" t="s">
        <v>17</v>
      </c>
      <c r="E713" s="8">
        <v>10</v>
      </c>
      <c r="F713" s="25"/>
      <c r="G713" s="25">
        <f t="shared" si="289"/>
        <v>0</v>
      </c>
      <c r="H713" s="25">
        <f t="shared" si="290"/>
        <v>0</v>
      </c>
      <c r="I713" s="25">
        <f t="shared" si="291"/>
        <v>0</v>
      </c>
    </row>
    <row r="714" spans="2:9" s="21" customFormat="1" ht="30" x14ac:dyDescent="0.25">
      <c r="B714" s="47"/>
      <c r="C714" s="59" t="s">
        <v>441</v>
      </c>
      <c r="D714" s="8" t="s">
        <v>17</v>
      </c>
      <c r="E714" s="8">
        <v>10</v>
      </c>
      <c r="F714" s="25"/>
      <c r="G714" s="25">
        <f t="shared" ref="G714:G724" si="292">SUM(F714*1.2)</f>
        <v>0</v>
      </c>
      <c r="H714" s="25">
        <f t="shared" ref="H714:H724" si="293">SUM(E714*F714)</f>
        <v>0</v>
      </c>
      <c r="I714" s="25">
        <f t="shared" ref="I714:I724" si="294">SUM(E714*G714)</f>
        <v>0</v>
      </c>
    </row>
    <row r="715" spans="2:9" s="21" customFormat="1" ht="30" x14ac:dyDescent="0.25">
      <c r="B715" s="47"/>
      <c r="C715" s="59" t="s">
        <v>442</v>
      </c>
      <c r="D715" s="8" t="s">
        <v>17</v>
      </c>
      <c r="E715" s="8">
        <v>5</v>
      </c>
      <c r="F715" s="25"/>
      <c r="G715" s="25">
        <f t="shared" si="292"/>
        <v>0</v>
      </c>
      <c r="H715" s="25">
        <f t="shared" si="293"/>
        <v>0</v>
      </c>
      <c r="I715" s="25">
        <f t="shared" si="294"/>
        <v>0</v>
      </c>
    </row>
    <row r="716" spans="2:9" s="21" customFormat="1" ht="45" x14ac:dyDescent="0.25">
      <c r="B716" s="47"/>
      <c r="C716" s="59" t="s">
        <v>443</v>
      </c>
      <c r="D716" s="8" t="s">
        <v>17</v>
      </c>
      <c r="E716" s="8">
        <v>10</v>
      </c>
      <c r="F716" s="25"/>
      <c r="G716" s="25">
        <f t="shared" si="292"/>
        <v>0</v>
      </c>
      <c r="H716" s="25">
        <f t="shared" si="293"/>
        <v>0</v>
      </c>
      <c r="I716" s="25">
        <f t="shared" si="294"/>
        <v>0</v>
      </c>
    </row>
    <row r="717" spans="2:9" s="21" customFormat="1" ht="60" x14ac:dyDescent="0.25">
      <c r="B717" s="47"/>
      <c r="C717" s="59" t="s">
        <v>444</v>
      </c>
      <c r="D717" s="8" t="s">
        <v>17</v>
      </c>
      <c r="E717" s="8">
        <v>10</v>
      </c>
      <c r="F717" s="25"/>
      <c r="G717" s="25">
        <f t="shared" si="292"/>
        <v>0</v>
      </c>
      <c r="H717" s="25">
        <f t="shared" si="293"/>
        <v>0</v>
      </c>
      <c r="I717" s="25">
        <f t="shared" si="294"/>
        <v>0</v>
      </c>
    </row>
    <row r="718" spans="2:9" s="21" customFormat="1" ht="60" x14ac:dyDescent="0.25">
      <c r="B718" s="47"/>
      <c r="C718" s="59" t="s">
        <v>445</v>
      </c>
      <c r="D718" s="8" t="s">
        <v>17</v>
      </c>
      <c r="E718" s="8">
        <v>10</v>
      </c>
      <c r="F718" s="25"/>
      <c r="G718" s="25">
        <f t="shared" si="292"/>
        <v>0</v>
      </c>
      <c r="H718" s="25">
        <f t="shared" si="293"/>
        <v>0</v>
      </c>
      <c r="I718" s="25">
        <f t="shared" si="294"/>
        <v>0</v>
      </c>
    </row>
    <row r="719" spans="2:9" s="21" customFormat="1" ht="30" x14ac:dyDescent="0.25">
      <c r="B719" s="47"/>
      <c r="C719" s="59" t="s">
        <v>446</v>
      </c>
      <c r="D719" s="8" t="s">
        <v>17</v>
      </c>
      <c r="E719" s="8">
        <v>10</v>
      </c>
      <c r="F719" s="25"/>
      <c r="G719" s="25">
        <f t="shared" si="292"/>
        <v>0</v>
      </c>
      <c r="H719" s="25">
        <f t="shared" si="293"/>
        <v>0</v>
      </c>
      <c r="I719" s="25">
        <f t="shared" si="294"/>
        <v>0</v>
      </c>
    </row>
    <row r="720" spans="2:9" s="21" customFormat="1" ht="45" x14ac:dyDescent="0.25">
      <c r="B720" s="47"/>
      <c r="C720" s="59" t="s">
        <v>447</v>
      </c>
      <c r="D720" s="8" t="s">
        <v>17</v>
      </c>
      <c r="E720" s="8">
        <v>10</v>
      </c>
      <c r="F720" s="25"/>
      <c r="G720" s="25">
        <f t="shared" si="292"/>
        <v>0</v>
      </c>
      <c r="H720" s="25">
        <f t="shared" si="293"/>
        <v>0</v>
      </c>
      <c r="I720" s="25">
        <f t="shared" si="294"/>
        <v>0</v>
      </c>
    </row>
    <row r="721" spans="2:9" s="21" customFormat="1" ht="255" x14ac:dyDescent="0.25">
      <c r="B721" s="47"/>
      <c r="C721" s="59" t="s">
        <v>448</v>
      </c>
      <c r="D721" s="8"/>
      <c r="E721" s="8"/>
      <c r="F721" s="25"/>
      <c r="G721" s="25"/>
      <c r="H721" s="25"/>
      <c r="I721" s="25"/>
    </row>
    <row r="722" spans="2:9" s="21" customFormat="1" ht="225" x14ac:dyDescent="0.25">
      <c r="B722" s="47"/>
      <c r="C722" s="59" t="s">
        <v>449</v>
      </c>
      <c r="D722" s="8" t="s">
        <v>17</v>
      </c>
      <c r="E722" s="8">
        <v>10</v>
      </c>
      <c r="F722" s="25"/>
      <c r="G722" s="25">
        <f t="shared" si="292"/>
        <v>0</v>
      </c>
      <c r="H722" s="25">
        <f t="shared" si="293"/>
        <v>0</v>
      </c>
      <c r="I722" s="25">
        <f t="shared" si="294"/>
        <v>0</v>
      </c>
    </row>
    <row r="723" spans="2:9" s="21" customFormat="1" ht="60" x14ac:dyDescent="0.25">
      <c r="B723" s="47"/>
      <c r="C723" s="59" t="s">
        <v>450</v>
      </c>
      <c r="D723" s="8" t="s">
        <v>17</v>
      </c>
      <c r="E723" s="8">
        <v>10</v>
      </c>
      <c r="F723" s="25"/>
      <c r="G723" s="25">
        <f t="shared" si="292"/>
        <v>0</v>
      </c>
      <c r="H723" s="25">
        <f t="shared" si="293"/>
        <v>0</v>
      </c>
      <c r="I723" s="25">
        <f t="shared" si="294"/>
        <v>0</v>
      </c>
    </row>
    <row r="724" spans="2:9" s="21" customFormat="1" ht="30" x14ac:dyDescent="0.25">
      <c r="B724" s="113">
        <v>12</v>
      </c>
      <c r="C724" s="59" t="s">
        <v>451</v>
      </c>
      <c r="D724" s="8" t="s">
        <v>17</v>
      </c>
      <c r="E724" s="8">
        <v>5</v>
      </c>
      <c r="F724" s="25"/>
      <c r="G724" s="25">
        <f t="shared" si="292"/>
        <v>0</v>
      </c>
      <c r="H724" s="25">
        <f t="shared" si="293"/>
        <v>0</v>
      </c>
      <c r="I724" s="25">
        <f t="shared" si="294"/>
        <v>0</v>
      </c>
    </row>
    <row r="725" spans="2:9" s="21" customFormat="1" ht="240" x14ac:dyDescent="0.25">
      <c r="B725" s="47">
        <v>13</v>
      </c>
      <c r="C725" s="59" t="s">
        <v>691</v>
      </c>
      <c r="D725" s="8"/>
      <c r="E725" s="8"/>
      <c r="F725" s="25"/>
      <c r="G725" s="25"/>
      <c r="H725" s="25"/>
      <c r="I725" s="25"/>
    </row>
    <row r="726" spans="2:9" s="21" customFormat="1" ht="30" x14ac:dyDescent="0.25">
      <c r="B726" s="47"/>
      <c r="C726" s="59" t="s">
        <v>452</v>
      </c>
      <c r="D726" s="8"/>
      <c r="E726" s="8"/>
      <c r="F726" s="25"/>
      <c r="G726" s="25"/>
      <c r="H726" s="25"/>
      <c r="I726" s="25"/>
    </row>
    <row r="727" spans="2:9" s="21" customFormat="1" ht="30" x14ac:dyDescent="0.25">
      <c r="B727" s="47"/>
      <c r="C727" s="59" t="s">
        <v>453</v>
      </c>
      <c r="D727" s="8"/>
      <c r="E727" s="8"/>
      <c r="F727" s="25"/>
      <c r="G727" s="25"/>
      <c r="H727" s="25"/>
      <c r="I727" s="25"/>
    </row>
    <row r="728" spans="2:9" s="21" customFormat="1" ht="45" x14ac:dyDescent="0.25">
      <c r="B728" s="47"/>
      <c r="C728" s="59" t="s">
        <v>454</v>
      </c>
      <c r="D728" s="8"/>
      <c r="E728" s="8"/>
      <c r="F728" s="25"/>
      <c r="G728" s="25"/>
      <c r="H728" s="25"/>
      <c r="I728" s="25"/>
    </row>
    <row r="729" spans="2:9" s="21" customFormat="1" ht="15" x14ac:dyDescent="0.25">
      <c r="B729" s="47"/>
      <c r="C729" s="59" t="s">
        <v>455</v>
      </c>
      <c r="D729" s="8"/>
      <c r="E729" s="8"/>
      <c r="F729" s="25"/>
      <c r="G729" s="25"/>
      <c r="H729" s="25"/>
      <c r="I729" s="25"/>
    </row>
    <row r="730" spans="2:9" s="21" customFormat="1" ht="30" x14ac:dyDescent="0.25">
      <c r="B730" s="47"/>
      <c r="C730" s="59" t="s">
        <v>456</v>
      </c>
      <c r="D730" s="8"/>
      <c r="E730" s="8"/>
      <c r="F730" s="25"/>
      <c r="G730" s="25"/>
      <c r="H730" s="25"/>
      <c r="I730" s="25"/>
    </row>
    <row r="731" spans="2:9" s="21" customFormat="1" ht="15" x14ac:dyDescent="0.25">
      <c r="B731" s="47"/>
      <c r="C731" s="59" t="s">
        <v>457</v>
      </c>
      <c r="D731" s="8" t="s">
        <v>387</v>
      </c>
      <c r="E731" s="8">
        <v>3</v>
      </c>
      <c r="F731" s="25"/>
      <c r="G731" s="25">
        <f t="shared" ref="G731" si="295">SUM(F731*1.2)</f>
        <v>0</v>
      </c>
      <c r="H731" s="25">
        <f t="shared" ref="H731" si="296">SUM(E731*F731)</f>
        <v>0</v>
      </c>
      <c r="I731" s="25">
        <f t="shared" ref="I731" si="297">SUM(E731*G731)</f>
        <v>0</v>
      </c>
    </row>
    <row r="732" spans="2:9" s="21" customFormat="1" ht="75" x14ac:dyDescent="0.25">
      <c r="B732" s="47">
        <v>14</v>
      </c>
      <c r="C732" s="59" t="s">
        <v>692</v>
      </c>
      <c r="D732" s="8"/>
      <c r="E732" s="8"/>
      <c r="F732" s="25"/>
      <c r="G732" s="25"/>
      <c r="H732" s="25"/>
      <c r="I732" s="25"/>
    </row>
    <row r="733" spans="2:9" s="21" customFormat="1" ht="30" x14ac:dyDescent="0.25">
      <c r="B733" s="47"/>
      <c r="C733" s="59" t="s">
        <v>458</v>
      </c>
      <c r="D733" s="8"/>
      <c r="E733" s="8"/>
      <c r="F733" s="25"/>
      <c r="G733" s="25"/>
      <c r="H733" s="25"/>
      <c r="I733" s="25"/>
    </row>
    <row r="734" spans="2:9" s="21" customFormat="1" ht="30" x14ac:dyDescent="0.25">
      <c r="B734" s="47"/>
      <c r="C734" s="59" t="s">
        <v>459</v>
      </c>
      <c r="D734" s="8"/>
      <c r="E734" s="8"/>
      <c r="F734" s="25"/>
      <c r="G734" s="25"/>
      <c r="H734" s="25"/>
      <c r="I734" s="25"/>
    </row>
    <row r="735" spans="2:9" s="21" customFormat="1" ht="45" x14ac:dyDescent="0.25">
      <c r="B735" s="47"/>
      <c r="C735" s="59" t="s">
        <v>460</v>
      </c>
      <c r="D735" s="8"/>
      <c r="E735" s="8"/>
      <c r="F735" s="25"/>
      <c r="G735" s="25"/>
      <c r="H735" s="25"/>
      <c r="I735" s="25"/>
    </row>
    <row r="736" spans="2:9" s="21" customFormat="1" ht="15" x14ac:dyDescent="0.25">
      <c r="B736" s="47"/>
      <c r="C736" s="59" t="s">
        <v>457</v>
      </c>
      <c r="D736" s="8" t="s">
        <v>387</v>
      </c>
      <c r="E736" s="8">
        <v>3</v>
      </c>
      <c r="F736" s="25"/>
      <c r="G736" s="25">
        <f t="shared" ref="G736:G740" si="298">SUM(F736*1.2)</f>
        <v>0</v>
      </c>
      <c r="H736" s="25">
        <f t="shared" ref="H736:H740" si="299">SUM(E736*F736)</f>
        <v>0</v>
      </c>
      <c r="I736" s="25">
        <f t="shared" ref="I736:I740" si="300">SUM(E736*G736)</f>
        <v>0</v>
      </c>
    </row>
    <row r="737" spans="2:9" s="21" customFormat="1" ht="30" x14ac:dyDescent="0.25">
      <c r="B737" s="47">
        <v>15</v>
      </c>
      <c r="C737" s="59" t="s">
        <v>461</v>
      </c>
      <c r="D737" s="8" t="s">
        <v>391</v>
      </c>
      <c r="E737" s="8">
        <v>5</v>
      </c>
      <c r="F737" s="25"/>
      <c r="G737" s="25">
        <f t="shared" si="298"/>
        <v>0</v>
      </c>
      <c r="H737" s="25">
        <f t="shared" si="299"/>
        <v>0</v>
      </c>
      <c r="I737" s="25">
        <f t="shared" si="300"/>
        <v>0</v>
      </c>
    </row>
    <row r="738" spans="2:9" s="21" customFormat="1" ht="75" x14ac:dyDescent="0.25">
      <c r="B738" s="47">
        <v>16</v>
      </c>
      <c r="C738" s="59" t="s">
        <v>462</v>
      </c>
      <c r="D738" s="8" t="s">
        <v>391</v>
      </c>
      <c r="E738" s="8">
        <v>5</v>
      </c>
      <c r="F738" s="25"/>
      <c r="G738" s="25">
        <f t="shared" si="298"/>
        <v>0</v>
      </c>
      <c r="H738" s="25">
        <f t="shared" si="299"/>
        <v>0</v>
      </c>
      <c r="I738" s="25">
        <f t="shared" si="300"/>
        <v>0</v>
      </c>
    </row>
    <row r="739" spans="2:9" s="21" customFormat="1" ht="15" x14ac:dyDescent="0.25">
      <c r="B739" s="47"/>
      <c r="C739" s="59" t="s">
        <v>463</v>
      </c>
      <c r="D739" s="8"/>
      <c r="E739" s="8"/>
      <c r="F739" s="25"/>
      <c r="G739" s="25"/>
      <c r="H739" s="25"/>
      <c r="I739" s="25"/>
    </row>
    <row r="740" spans="2:9" s="21" customFormat="1" ht="90" x14ac:dyDescent="0.25">
      <c r="B740" s="47">
        <v>1</v>
      </c>
      <c r="C740" s="59" t="s">
        <v>693</v>
      </c>
      <c r="D740" s="8" t="s">
        <v>686</v>
      </c>
      <c r="E740" s="8">
        <v>50</v>
      </c>
      <c r="F740" s="25"/>
      <c r="G740" s="25">
        <f t="shared" si="298"/>
        <v>0</v>
      </c>
      <c r="H740" s="25">
        <f t="shared" si="299"/>
        <v>0</v>
      </c>
      <c r="I740" s="25">
        <f t="shared" si="300"/>
        <v>0</v>
      </c>
    </row>
    <row r="741" spans="2:9" s="21" customFormat="1" ht="150" x14ac:dyDescent="0.25">
      <c r="B741" s="47">
        <v>2</v>
      </c>
      <c r="C741" s="59" t="s">
        <v>694</v>
      </c>
      <c r="D741" s="8" t="s">
        <v>17</v>
      </c>
      <c r="E741" s="8">
        <v>20</v>
      </c>
      <c r="F741" s="25"/>
      <c r="G741" s="25">
        <f t="shared" ref="G741:G746" si="301">SUM(F741*1.2)</f>
        <v>0</v>
      </c>
      <c r="H741" s="25">
        <f t="shared" ref="H741:H746" si="302">SUM(E741*F741)</f>
        <v>0</v>
      </c>
      <c r="I741" s="25">
        <f t="shared" ref="I741:I746" si="303">SUM(E741*G741)</f>
        <v>0</v>
      </c>
    </row>
    <row r="742" spans="2:9" s="21" customFormat="1" ht="90" x14ac:dyDescent="0.25">
      <c r="B742" s="47">
        <v>3</v>
      </c>
      <c r="C742" s="59" t="s">
        <v>695</v>
      </c>
      <c r="D742" s="8" t="s">
        <v>686</v>
      </c>
      <c r="E742" s="8">
        <v>100</v>
      </c>
      <c r="F742" s="25"/>
      <c r="G742" s="25">
        <f t="shared" si="301"/>
        <v>0</v>
      </c>
      <c r="H742" s="25">
        <f t="shared" si="302"/>
        <v>0</v>
      </c>
      <c r="I742" s="25">
        <f t="shared" si="303"/>
        <v>0</v>
      </c>
    </row>
    <row r="743" spans="2:9" s="21" customFormat="1" ht="105" x14ac:dyDescent="0.25">
      <c r="B743" s="47">
        <v>4</v>
      </c>
      <c r="C743" s="59" t="s">
        <v>696</v>
      </c>
      <c r="D743" s="8" t="s">
        <v>686</v>
      </c>
      <c r="E743" s="8">
        <v>50</v>
      </c>
      <c r="F743" s="25"/>
      <c r="G743" s="25">
        <f t="shared" si="301"/>
        <v>0</v>
      </c>
      <c r="H743" s="25">
        <f t="shared" si="302"/>
        <v>0</v>
      </c>
      <c r="I743" s="25">
        <f t="shared" si="303"/>
        <v>0</v>
      </c>
    </row>
    <row r="744" spans="2:9" s="21" customFormat="1" ht="75" x14ac:dyDescent="0.25">
      <c r="B744" s="47">
        <v>5</v>
      </c>
      <c r="C744" s="59" t="s">
        <v>697</v>
      </c>
      <c r="D744" s="8" t="s">
        <v>17</v>
      </c>
      <c r="E744" s="8">
        <v>30</v>
      </c>
      <c r="F744" s="25"/>
      <c r="G744" s="25">
        <f t="shared" si="301"/>
        <v>0</v>
      </c>
      <c r="H744" s="25">
        <f t="shared" si="302"/>
        <v>0</v>
      </c>
      <c r="I744" s="25">
        <f t="shared" si="303"/>
        <v>0</v>
      </c>
    </row>
    <row r="745" spans="2:9" s="21" customFormat="1" ht="45" x14ac:dyDescent="0.25">
      <c r="B745" s="47">
        <v>6</v>
      </c>
      <c r="C745" s="59" t="s">
        <v>464</v>
      </c>
      <c r="D745" s="8" t="s">
        <v>391</v>
      </c>
      <c r="E745" s="8">
        <v>5</v>
      </c>
      <c r="F745" s="25"/>
      <c r="G745" s="25">
        <f t="shared" si="301"/>
        <v>0</v>
      </c>
      <c r="H745" s="25">
        <f t="shared" si="302"/>
        <v>0</v>
      </c>
      <c r="I745" s="25">
        <f t="shared" si="303"/>
        <v>0</v>
      </c>
    </row>
    <row r="746" spans="2:9" s="21" customFormat="1" ht="75" x14ac:dyDescent="0.25">
      <c r="B746" s="47">
        <v>7</v>
      </c>
      <c r="C746" s="59" t="s">
        <v>465</v>
      </c>
      <c r="D746" s="8" t="s">
        <v>391</v>
      </c>
      <c r="E746" s="8">
        <v>3</v>
      </c>
      <c r="F746" s="25"/>
      <c r="G746" s="25">
        <f t="shared" si="301"/>
        <v>0</v>
      </c>
      <c r="H746" s="25">
        <f t="shared" si="302"/>
        <v>0</v>
      </c>
      <c r="I746" s="25">
        <f t="shared" si="303"/>
        <v>0</v>
      </c>
    </row>
    <row r="747" spans="2:9" s="21" customFormat="1" ht="15" x14ac:dyDescent="0.25">
      <c r="B747" s="47"/>
      <c r="C747" s="59"/>
      <c r="D747" s="8"/>
      <c r="E747" s="8"/>
      <c r="F747" s="25"/>
      <c r="G747" s="25"/>
      <c r="H747" s="25"/>
      <c r="I747" s="25"/>
    </row>
    <row r="748" spans="2:9" s="21" customFormat="1" ht="15" x14ac:dyDescent="0.25">
      <c r="B748" s="11" t="s">
        <v>46</v>
      </c>
      <c r="C748" s="54" t="s">
        <v>466</v>
      </c>
      <c r="D748" s="54"/>
      <c r="E748" s="54"/>
      <c r="F748" s="54"/>
      <c r="G748" s="54"/>
      <c r="H748" s="44">
        <f>SUM(H685:H747)</f>
        <v>0</v>
      </c>
      <c r="I748" s="44">
        <f>SUM(I685:I747)</f>
        <v>0</v>
      </c>
    </row>
    <row r="749" spans="2:9" s="21" customFormat="1" x14ac:dyDescent="0.25">
      <c r="B749" s="28"/>
      <c r="C749" s="28"/>
      <c r="D749" s="28"/>
      <c r="E749" s="28"/>
      <c r="F749" s="28"/>
      <c r="G749" s="28"/>
      <c r="H749" s="29"/>
      <c r="I749" s="29"/>
    </row>
    <row r="750" spans="2:9" s="21" customFormat="1" x14ac:dyDescent="0.25">
      <c r="B750" s="10" t="s">
        <v>53</v>
      </c>
      <c r="C750" s="94" t="s">
        <v>467</v>
      </c>
      <c r="D750" s="95"/>
      <c r="E750" s="96"/>
      <c r="F750" s="96"/>
      <c r="G750" s="96"/>
      <c r="H750" s="97"/>
      <c r="I750" s="97"/>
    </row>
    <row r="751" spans="2:9" s="21" customFormat="1" ht="120" x14ac:dyDescent="0.25">
      <c r="B751" s="103"/>
      <c r="C751" s="104" t="s">
        <v>468</v>
      </c>
      <c r="D751" s="105"/>
      <c r="E751" s="58"/>
      <c r="F751" s="58"/>
      <c r="G751" s="58"/>
      <c r="H751" s="58"/>
      <c r="I751" s="58"/>
    </row>
    <row r="752" spans="2:9" s="21" customFormat="1" ht="15" x14ac:dyDescent="0.25">
      <c r="B752" s="103"/>
      <c r="C752" s="59" t="s">
        <v>469</v>
      </c>
      <c r="D752" s="105"/>
      <c r="E752" s="58"/>
      <c r="F752" s="58"/>
      <c r="G752" s="58"/>
      <c r="H752" s="58"/>
      <c r="I752" s="58"/>
    </row>
    <row r="753" spans="2:9" s="21" customFormat="1" ht="135" x14ac:dyDescent="0.25">
      <c r="B753" s="47">
        <v>1</v>
      </c>
      <c r="C753" s="59" t="s">
        <v>698</v>
      </c>
      <c r="D753" s="8"/>
      <c r="E753" s="8"/>
      <c r="F753" s="25"/>
      <c r="G753" s="25"/>
      <c r="H753" s="25"/>
      <c r="I753" s="25"/>
    </row>
    <row r="754" spans="2:9" s="21" customFormat="1" ht="15" x14ac:dyDescent="0.25">
      <c r="B754" s="47"/>
      <c r="C754" s="59" t="s">
        <v>470</v>
      </c>
      <c r="D754" s="8" t="s">
        <v>17</v>
      </c>
      <c r="E754" s="8">
        <v>5</v>
      </c>
      <c r="F754" s="25"/>
      <c r="G754" s="25">
        <f t="shared" ref="G754:G758" si="304">SUM(F754*1.2)</f>
        <v>0</v>
      </c>
      <c r="H754" s="25">
        <f t="shared" ref="H754:H758" si="305">SUM(E754*F754)</f>
        <v>0</v>
      </c>
      <c r="I754" s="25">
        <f t="shared" ref="I754:I758" si="306">SUM(E754*G754)</f>
        <v>0</v>
      </c>
    </row>
    <row r="755" spans="2:9" s="21" customFormat="1" ht="15" x14ac:dyDescent="0.25">
      <c r="B755" s="47"/>
      <c r="C755" s="59" t="s">
        <v>471</v>
      </c>
      <c r="D755" s="8" t="s">
        <v>17</v>
      </c>
      <c r="E755" s="8">
        <v>5</v>
      </c>
      <c r="F755" s="25"/>
      <c r="G755" s="25">
        <f t="shared" si="304"/>
        <v>0</v>
      </c>
      <c r="H755" s="25">
        <f t="shared" si="305"/>
        <v>0</v>
      </c>
      <c r="I755" s="25">
        <f t="shared" si="306"/>
        <v>0</v>
      </c>
    </row>
    <row r="756" spans="2:9" s="21" customFormat="1" ht="15" x14ac:dyDescent="0.25">
      <c r="B756" s="47"/>
      <c r="C756" s="59" t="s">
        <v>472</v>
      </c>
      <c r="D756" s="8" t="s">
        <v>17</v>
      </c>
      <c r="E756" s="8">
        <v>5</v>
      </c>
      <c r="F756" s="25"/>
      <c r="G756" s="25">
        <f t="shared" si="304"/>
        <v>0</v>
      </c>
      <c r="H756" s="25">
        <f t="shared" si="305"/>
        <v>0</v>
      </c>
      <c r="I756" s="25">
        <f t="shared" si="306"/>
        <v>0</v>
      </c>
    </row>
    <row r="757" spans="2:9" s="21" customFormat="1" ht="15" x14ac:dyDescent="0.25">
      <c r="B757" s="47"/>
      <c r="C757" s="59" t="s">
        <v>473</v>
      </c>
      <c r="D757" s="8" t="s">
        <v>17</v>
      </c>
      <c r="E757" s="8">
        <v>5</v>
      </c>
      <c r="F757" s="25"/>
      <c r="G757" s="25">
        <f t="shared" si="304"/>
        <v>0</v>
      </c>
      <c r="H757" s="25">
        <f t="shared" si="305"/>
        <v>0</v>
      </c>
      <c r="I757" s="25">
        <f t="shared" si="306"/>
        <v>0</v>
      </c>
    </row>
    <row r="758" spans="2:9" s="21" customFormat="1" ht="15" x14ac:dyDescent="0.25">
      <c r="B758" s="47"/>
      <c r="C758" s="59" t="s">
        <v>474</v>
      </c>
      <c r="D758" s="8" t="s">
        <v>17</v>
      </c>
      <c r="E758" s="8">
        <v>5</v>
      </c>
      <c r="F758" s="25"/>
      <c r="G758" s="25">
        <f t="shared" si="304"/>
        <v>0</v>
      </c>
      <c r="H758" s="25">
        <f t="shared" si="305"/>
        <v>0</v>
      </c>
      <c r="I758" s="25">
        <f t="shared" si="306"/>
        <v>0</v>
      </c>
    </row>
    <row r="759" spans="2:9" s="21" customFormat="1" ht="15" x14ac:dyDescent="0.25">
      <c r="B759" s="47"/>
      <c r="C759" s="59" t="s">
        <v>475</v>
      </c>
      <c r="D759" s="8" t="s">
        <v>17</v>
      </c>
      <c r="E759" s="8">
        <v>5</v>
      </c>
      <c r="F759" s="25"/>
      <c r="G759" s="25">
        <f t="shared" ref="G759:G775" si="307">SUM(F759*1.2)</f>
        <v>0</v>
      </c>
      <c r="H759" s="25">
        <f t="shared" ref="H759:H775" si="308">SUM(E759*F759)</f>
        <v>0</v>
      </c>
      <c r="I759" s="25">
        <f t="shared" ref="I759:I775" si="309">SUM(E759*G759)</f>
        <v>0</v>
      </c>
    </row>
    <row r="760" spans="2:9" s="21" customFormat="1" ht="15" x14ac:dyDescent="0.25">
      <c r="B760" s="47"/>
      <c r="C760" s="59" t="s">
        <v>476</v>
      </c>
      <c r="D760" s="8" t="s">
        <v>17</v>
      </c>
      <c r="E760" s="8">
        <v>5</v>
      </c>
      <c r="F760" s="25"/>
      <c r="G760" s="25">
        <f t="shared" si="307"/>
        <v>0</v>
      </c>
      <c r="H760" s="25">
        <f t="shared" si="308"/>
        <v>0</v>
      </c>
      <c r="I760" s="25">
        <f t="shared" si="309"/>
        <v>0</v>
      </c>
    </row>
    <row r="761" spans="2:9" s="21" customFormat="1" ht="15" x14ac:dyDescent="0.25">
      <c r="B761" s="47"/>
      <c r="C761" s="59" t="s">
        <v>477</v>
      </c>
      <c r="D761" s="8" t="s">
        <v>17</v>
      </c>
      <c r="E761" s="8">
        <v>5</v>
      </c>
      <c r="F761" s="25"/>
      <c r="G761" s="25">
        <f t="shared" si="307"/>
        <v>0</v>
      </c>
      <c r="H761" s="25">
        <f t="shared" si="308"/>
        <v>0</v>
      </c>
      <c r="I761" s="25">
        <f t="shared" si="309"/>
        <v>0</v>
      </c>
    </row>
    <row r="762" spans="2:9" s="21" customFormat="1" ht="15" x14ac:dyDescent="0.25">
      <c r="B762" s="47"/>
      <c r="C762" s="59" t="s">
        <v>478</v>
      </c>
      <c r="D762" s="8" t="s">
        <v>17</v>
      </c>
      <c r="E762" s="8">
        <v>5</v>
      </c>
      <c r="F762" s="25"/>
      <c r="G762" s="25">
        <f t="shared" si="307"/>
        <v>0</v>
      </c>
      <c r="H762" s="25">
        <f t="shared" si="308"/>
        <v>0</v>
      </c>
      <c r="I762" s="25">
        <f t="shared" si="309"/>
        <v>0</v>
      </c>
    </row>
    <row r="763" spans="2:9" s="21" customFormat="1" ht="120" x14ac:dyDescent="0.25">
      <c r="B763" s="47">
        <v>2</v>
      </c>
      <c r="C763" s="59" t="s">
        <v>699</v>
      </c>
      <c r="D763" s="8" t="s">
        <v>17</v>
      </c>
      <c r="E763" s="8">
        <v>10</v>
      </c>
      <c r="F763" s="25"/>
      <c r="G763" s="25">
        <f t="shared" si="307"/>
        <v>0</v>
      </c>
      <c r="H763" s="25">
        <f t="shared" si="308"/>
        <v>0</v>
      </c>
      <c r="I763" s="25">
        <f t="shared" si="309"/>
        <v>0</v>
      </c>
    </row>
    <row r="764" spans="2:9" s="21" customFormat="1" ht="105" x14ac:dyDescent="0.25">
      <c r="B764" s="47">
        <v>3</v>
      </c>
      <c r="C764" s="59" t="s">
        <v>700</v>
      </c>
      <c r="D764" s="8" t="s">
        <v>17</v>
      </c>
      <c r="E764" s="8">
        <v>34</v>
      </c>
      <c r="F764" s="25"/>
      <c r="G764" s="25">
        <f t="shared" si="307"/>
        <v>0</v>
      </c>
      <c r="H764" s="25">
        <f t="shared" si="308"/>
        <v>0</v>
      </c>
      <c r="I764" s="25">
        <f t="shared" si="309"/>
        <v>0</v>
      </c>
    </row>
    <row r="765" spans="2:9" s="21" customFormat="1" ht="30" x14ac:dyDescent="0.25">
      <c r="B765" s="47">
        <v>4</v>
      </c>
      <c r="C765" s="59" t="s">
        <v>701</v>
      </c>
      <c r="D765" s="8" t="s">
        <v>479</v>
      </c>
      <c r="E765" s="8">
        <v>50</v>
      </c>
      <c r="F765" s="25"/>
      <c r="G765" s="25">
        <f t="shared" si="307"/>
        <v>0</v>
      </c>
      <c r="H765" s="25">
        <f t="shared" si="308"/>
        <v>0</v>
      </c>
      <c r="I765" s="25">
        <f t="shared" si="309"/>
        <v>0</v>
      </c>
    </row>
    <row r="766" spans="2:9" s="21" customFormat="1" ht="30" x14ac:dyDescent="0.25">
      <c r="B766" s="47">
        <v>5</v>
      </c>
      <c r="C766" s="59" t="s">
        <v>702</v>
      </c>
      <c r="D766" s="8" t="s">
        <v>479</v>
      </c>
      <c r="E766" s="8">
        <v>50</v>
      </c>
      <c r="F766" s="25"/>
      <c r="G766" s="25">
        <f t="shared" si="307"/>
        <v>0</v>
      </c>
      <c r="H766" s="25">
        <f t="shared" si="308"/>
        <v>0</v>
      </c>
      <c r="I766" s="25">
        <f t="shared" si="309"/>
        <v>0</v>
      </c>
    </row>
    <row r="767" spans="2:9" s="21" customFormat="1" ht="30" x14ac:dyDescent="0.25">
      <c r="B767" s="47">
        <v>6</v>
      </c>
      <c r="C767" s="59" t="s">
        <v>703</v>
      </c>
      <c r="D767" s="8" t="s">
        <v>387</v>
      </c>
      <c r="E767" s="8">
        <v>50</v>
      </c>
      <c r="F767" s="25"/>
      <c r="G767" s="25">
        <f t="shared" si="307"/>
        <v>0</v>
      </c>
      <c r="H767" s="25">
        <f t="shared" si="308"/>
        <v>0</v>
      </c>
      <c r="I767" s="25">
        <f t="shared" si="309"/>
        <v>0</v>
      </c>
    </row>
    <row r="768" spans="2:9" s="21" customFormat="1" ht="120" x14ac:dyDescent="0.25">
      <c r="B768" s="47">
        <v>7</v>
      </c>
      <c r="C768" s="59" t="s">
        <v>704</v>
      </c>
      <c r="D768" s="8"/>
      <c r="E768" s="8"/>
      <c r="F768" s="25"/>
      <c r="G768" s="25"/>
      <c r="H768" s="25"/>
      <c r="I768" s="25"/>
    </row>
    <row r="769" spans="2:9" s="21" customFormat="1" ht="15" x14ac:dyDescent="0.25">
      <c r="B769" s="47"/>
      <c r="C769" s="59" t="s">
        <v>480</v>
      </c>
      <c r="D769" s="8" t="s">
        <v>686</v>
      </c>
      <c r="E769" s="8">
        <v>100</v>
      </c>
      <c r="F769" s="25"/>
      <c r="G769" s="25">
        <f t="shared" si="307"/>
        <v>0</v>
      </c>
      <c r="H769" s="25">
        <f t="shared" si="308"/>
        <v>0</v>
      </c>
      <c r="I769" s="25">
        <f t="shared" si="309"/>
        <v>0</v>
      </c>
    </row>
    <row r="770" spans="2:9" s="21" customFormat="1" ht="15" x14ac:dyDescent="0.25">
      <c r="B770" s="47"/>
      <c r="C770" s="59" t="s">
        <v>481</v>
      </c>
      <c r="D770" s="8" t="s">
        <v>686</v>
      </c>
      <c r="E770" s="8">
        <v>30</v>
      </c>
      <c r="F770" s="25"/>
      <c r="G770" s="25">
        <f t="shared" si="307"/>
        <v>0</v>
      </c>
      <c r="H770" s="25">
        <f t="shared" si="308"/>
        <v>0</v>
      </c>
      <c r="I770" s="25">
        <f t="shared" si="309"/>
        <v>0</v>
      </c>
    </row>
    <row r="771" spans="2:9" s="21" customFormat="1" ht="15" x14ac:dyDescent="0.25">
      <c r="B771" s="47"/>
      <c r="C771" s="59" t="s">
        <v>482</v>
      </c>
      <c r="D771" s="8" t="s">
        <v>686</v>
      </c>
      <c r="E771" s="8">
        <v>30</v>
      </c>
      <c r="F771" s="25"/>
      <c r="G771" s="25">
        <f t="shared" si="307"/>
        <v>0</v>
      </c>
      <c r="H771" s="25">
        <f t="shared" si="308"/>
        <v>0</v>
      </c>
      <c r="I771" s="25">
        <f t="shared" si="309"/>
        <v>0</v>
      </c>
    </row>
    <row r="772" spans="2:9" s="21" customFormat="1" ht="75" x14ac:dyDescent="0.25">
      <c r="B772" s="47">
        <v>8</v>
      </c>
      <c r="C772" s="59" t="s">
        <v>705</v>
      </c>
      <c r="D772" s="8"/>
      <c r="E772" s="8"/>
      <c r="F772" s="25"/>
      <c r="G772" s="25"/>
      <c r="H772" s="25"/>
      <c r="I772" s="25"/>
    </row>
    <row r="773" spans="2:9" s="21" customFormat="1" ht="15" x14ac:dyDescent="0.25">
      <c r="B773" s="47"/>
      <c r="C773" s="59" t="s">
        <v>483</v>
      </c>
      <c r="D773" s="8" t="s">
        <v>686</v>
      </c>
      <c r="E773" s="8">
        <v>300</v>
      </c>
      <c r="F773" s="25"/>
      <c r="G773" s="25">
        <f t="shared" si="307"/>
        <v>0</v>
      </c>
      <c r="H773" s="25">
        <f t="shared" si="308"/>
        <v>0</v>
      </c>
      <c r="I773" s="25">
        <f t="shared" si="309"/>
        <v>0</v>
      </c>
    </row>
    <row r="774" spans="2:9" s="21" customFormat="1" ht="15" x14ac:dyDescent="0.25">
      <c r="B774" s="47"/>
      <c r="C774" s="59" t="s">
        <v>484</v>
      </c>
      <c r="D774" s="8" t="s">
        <v>686</v>
      </c>
      <c r="E774" s="8">
        <v>300</v>
      </c>
      <c r="F774" s="25"/>
      <c r="G774" s="25">
        <f t="shared" si="307"/>
        <v>0</v>
      </c>
      <c r="H774" s="25">
        <f t="shared" si="308"/>
        <v>0</v>
      </c>
      <c r="I774" s="25">
        <f t="shared" si="309"/>
        <v>0</v>
      </c>
    </row>
    <row r="775" spans="2:9" s="21" customFormat="1" ht="90" x14ac:dyDescent="0.25">
      <c r="B775" s="47">
        <v>9</v>
      </c>
      <c r="C775" s="59" t="s">
        <v>706</v>
      </c>
      <c r="D775" s="8" t="s">
        <v>686</v>
      </c>
      <c r="E775" s="8">
        <v>503</v>
      </c>
      <c r="F775" s="25"/>
      <c r="G775" s="25">
        <f t="shared" si="307"/>
        <v>0</v>
      </c>
      <c r="H775" s="25">
        <f t="shared" si="308"/>
        <v>0</v>
      </c>
      <c r="I775" s="25">
        <f t="shared" si="309"/>
        <v>0</v>
      </c>
    </row>
    <row r="776" spans="2:9" s="21" customFormat="1" ht="75" x14ac:dyDescent="0.25">
      <c r="B776" s="47">
        <v>10</v>
      </c>
      <c r="C776" s="59" t="s">
        <v>707</v>
      </c>
      <c r="D776" s="8"/>
      <c r="E776" s="8"/>
      <c r="F776" s="25"/>
      <c r="G776" s="25"/>
      <c r="H776" s="25"/>
      <c r="I776" s="25"/>
    </row>
    <row r="777" spans="2:9" s="21" customFormat="1" ht="15" x14ac:dyDescent="0.25">
      <c r="B777" s="47"/>
      <c r="C777" s="59" t="s">
        <v>485</v>
      </c>
      <c r="D777" s="8" t="s">
        <v>387</v>
      </c>
      <c r="E777" s="8">
        <v>1</v>
      </c>
      <c r="F777" s="25"/>
      <c r="G777" s="25">
        <f t="shared" ref="G777:G784" si="310">SUM(F777*1.2)</f>
        <v>0</v>
      </c>
      <c r="H777" s="25">
        <f t="shared" ref="H777:H784" si="311">SUM(E777*F777)</f>
        <v>0</v>
      </c>
      <c r="I777" s="25">
        <f t="shared" ref="I777:I784" si="312">SUM(E777*G777)</f>
        <v>0</v>
      </c>
    </row>
    <row r="778" spans="2:9" s="21" customFormat="1" ht="15" x14ac:dyDescent="0.25">
      <c r="B778" s="47"/>
      <c r="C778" s="59" t="s">
        <v>486</v>
      </c>
      <c r="D778" s="8" t="s">
        <v>387</v>
      </c>
      <c r="E778" s="8">
        <v>2</v>
      </c>
      <c r="F778" s="25"/>
      <c r="G778" s="25">
        <f t="shared" si="310"/>
        <v>0</v>
      </c>
      <c r="H778" s="25">
        <f t="shared" si="311"/>
        <v>0</v>
      </c>
      <c r="I778" s="25">
        <f t="shared" si="312"/>
        <v>0</v>
      </c>
    </row>
    <row r="779" spans="2:9" s="21" customFormat="1" ht="30" x14ac:dyDescent="0.25">
      <c r="B779" s="47">
        <v>11</v>
      </c>
      <c r="C779" s="59" t="s">
        <v>708</v>
      </c>
      <c r="D779" s="8"/>
      <c r="E779" s="8"/>
      <c r="F779" s="25"/>
      <c r="G779" s="25"/>
      <c r="H779" s="25"/>
      <c r="I779" s="25"/>
    </row>
    <row r="780" spans="2:9" s="21" customFormat="1" ht="15" x14ac:dyDescent="0.25">
      <c r="B780" s="47"/>
      <c r="C780" s="59" t="s">
        <v>487</v>
      </c>
      <c r="D780" s="8" t="s">
        <v>17</v>
      </c>
      <c r="E780" s="8">
        <v>20</v>
      </c>
      <c r="F780" s="25"/>
      <c r="G780" s="25">
        <f t="shared" si="310"/>
        <v>0</v>
      </c>
      <c r="H780" s="25">
        <f t="shared" si="311"/>
        <v>0</v>
      </c>
      <c r="I780" s="25">
        <f t="shared" si="312"/>
        <v>0</v>
      </c>
    </row>
    <row r="781" spans="2:9" s="21" customFormat="1" ht="15" x14ac:dyDescent="0.25">
      <c r="B781" s="47"/>
      <c r="C781" s="59" t="s">
        <v>488</v>
      </c>
      <c r="D781" s="8" t="s">
        <v>17</v>
      </c>
      <c r="E781" s="8">
        <v>20</v>
      </c>
      <c r="F781" s="25"/>
      <c r="G781" s="25">
        <f t="shared" si="310"/>
        <v>0</v>
      </c>
      <c r="H781" s="25">
        <f t="shared" si="311"/>
        <v>0</v>
      </c>
      <c r="I781" s="25">
        <f t="shared" si="312"/>
        <v>0</v>
      </c>
    </row>
    <row r="782" spans="2:9" s="21" customFormat="1" ht="60" x14ac:dyDescent="0.25">
      <c r="B782" s="47">
        <v>12</v>
      </c>
      <c r="C782" s="59" t="s">
        <v>709</v>
      </c>
      <c r="D782" s="8" t="s">
        <v>17</v>
      </c>
      <c r="E782" s="8">
        <v>10</v>
      </c>
      <c r="F782" s="25"/>
      <c r="G782" s="25">
        <f t="shared" si="310"/>
        <v>0</v>
      </c>
      <c r="H782" s="25">
        <f t="shared" si="311"/>
        <v>0</v>
      </c>
      <c r="I782" s="25">
        <f t="shared" si="312"/>
        <v>0</v>
      </c>
    </row>
    <row r="783" spans="2:9" s="21" customFormat="1" ht="45" x14ac:dyDescent="0.25">
      <c r="B783" s="47">
        <v>13</v>
      </c>
      <c r="C783" s="59" t="s">
        <v>710</v>
      </c>
      <c r="D783" s="8" t="s">
        <v>17</v>
      </c>
      <c r="E783" s="8">
        <v>6</v>
      </c>
      <c r="F783" s="25"/>
      <c r="G783" s="25">
        <f t="shared" si="310"/>
        <v>0</v>
      </c>
      <c r="H783" s="25">
        <f t="shared" si="311"/>
        <v>0</v>
      </c>
      <c r="I783" s="25">
        <f t="shared" si="312"/>
        <v>0</v>
      </c>
    </row>
    <row r="784" spans="2:9" s="21" customFormat="1" ht="60" x14ac:dyDescent="0.25">
      <c r="B784" s="47">
        <v>14</v>
      </c>
      <c r="C784" s="59" t="s">
        <v>711</v>
      </c>
      <c r="D784" s="8" t="s">
        <v>17</v>
      </c>
      <c r="E784" s="8">
        <v>6</v>
      </c>
      <c r="F784" s="25"/>
      <c r="G784" s="25">
        <f t="shared" si="310"/>
        <v>0</v>
      </c>
      <c r="H784" s="25">
        <f t="shared" si="311"/>
        <v>0</v>
      </c>
      <c r="I784" s="25">
        <f t="shared" si="312"/>
        <v>0</v>
      </c>
    </row>
    <row r="785" spans="2:9" s="21" customFormat="1" ht="105" x14ac:dyDescent="0.25">
      <c r="B785" s="47">
        <v>15</v>
      </c>
      <c r="C785" s="59" t="s">
        <v>712</v>
      </c>
      <c r="D785" s="8" t="s">
        <v>17</v>
      </c>
      <c r="E785" s="8">
        <v>6</v>
      </c>
      <c r="F785" s="25"/>
      <c r="G785" s="25">
        <f t="shared" ref="G785:G798" si="313">SUM(F785*1.2)</f>
        <v>0</v>
      </c>
      <c r="H785" s="25">
        <f t="shared" ref="H785:H798" si="314">SUM(E785*F785)</f>
        <v>0</v>
      </c>
      <c r="I785" s="25">
        <f t="shared" ref="I785:I798" si="315">SUM(E785*G785)</f>
        <v>0</v>
      </c>
    </row>
    <row r="786" spans="2:9" s="21" customFormat="1" ht="60" x14ac:dyDescent="0.25">
      <c r="B786" s="47">
        <v>16</v>
      </c>
      <c r="C786" s="59" t="s">
        <v>489</v>
      </c>
      <c r="D786" s="8" t="s">
        <v>391</v>
      </c>
      <c r="E786" s="8">
        <v>20</v>
      </c>
      <c r="F786" s="25"/>
      <c r="G786" s="25">
        <f t="shared" si="313"/>
        <v>0</v>
      </c>
      <c r="H786" s="25">
        <f t="shared" si="314"/>
        <v>0</v>
      </c>
      <c r="I786" s="25">
        <f t="shared" si="315"/>
        <v>0</v>
      </c>
    </row>
    <row r="787" spans="2:9" s="21" customFormat="1" ht="75" x14ac:dyDescent="0.25">
      <c r="B787" s="47">
        <v>17</v>
      </c>
      <c r="C787" s="59" t="s">
        <v>928</v>
      </c>
      <c r="D787" s="8"/>
      <c r="E787" s="8"/>
      <c r="F787" s="25"/>
      <c r="G787" s="25"/>
      <c r="H787" s="25"/>
      <c r="I787" s="25"/>
    </row>
    <row r="788" spans="2:9" s="21" customFormat="1" ht="15" x14ac:dyDescent="0.25">
      <c r="B788" s="47"/>
      <c r="C788" s="59" t="s">
        <v>490</v>
      </c>
      <c r="D788" s="8" t="s">
        <v>17</v>
      </c>
      <c r="E788" s="8">
        <v>10</v>
      </c>
      <c r="F788" s="25"/>
      <c r="G788" s="25">
        <f t="shared" si="313"/>
        <v>0</v>
      </c>
      <c r="H788" s="25">
        <f t="shared" si="314"/>
        <v>0</v>
      </c>
      <c r="I788" s="25">
        <f t="shared" si="315"/>
        <v>0</v>
      </c>
    </row>
    <row r="789" spans="2:9" s="21" customFormat="1" ht="15" x14ac:dyDescent="0.25">
      <c r="B789" s="47"/>
      <c r="C789" s="59" t="s">
        <v>491</v>
      </c>
      <c r="D789" s="8" t="s">
        <v>17</v>
      </c>
      <c r="E789" s="8">
        <v>10</v>
      </c>
      <c r="F789" s="25"/>
      <c r="G789" s="25">
        <f t="shared" si="313"/>
        <v>0</v>
      </c>
      <c r="H789" s="25">
        <f t="shared" si="314"/>
        <v>0</v>
      </c>
      <c r="I789" s="25">
        <f t="shared" si="315"/>
        <v>0</v>
      </c>
    </row>
    <row r="790" spans="2:9" s="21" customFormat="1" ht="135" x14ac:dyDescent="0.25">
      <c r="B790" s="47">
        <v>18</v>
      </c>
      <c r="C790" s="59" t="s">
        <v>492</v>
      </c>
      <c r="D790" s="8" t="s">
        <v>686</v>
      </c>
      <c r="E790" s="8">
        <v>100</v>
      </c>
      <c r="F790" s="25"/>
      <c r="G790" s="25">
        <f t="shared" si="313"/>
        <v>0</v>
      </c>
      <c r="H790" s="25">
        <f t="shared" si="314"/>
        <v>0</v>
      </c>
      <c r="I790" s="25">
        <f t="shared" si="315"/>
        <v>0</v>
      </c>
    </row>
    <row r="791" spans="2:9" s="21" customFormat="1" ht="75" x14ac:dyDescent="0.25">
      <c r="B791" s="47">
        <v>19</v>
      </c>
      <c r="C791" s="59" t="s">
        <v>493</v>
      </c>
      <c r="D791" s="8" t="s">
        <v>686</v>
      </c>
      <c r="E791" s="8">
        <v>100</v>
      </c>
      <c r="F791" s="25"/>
      <c r="G791" s="25">
        <f t="shared" si="313"/>
        <v>0</v>
      </c>
      <c r="H791" s="25">
        <f t="shared" si="314"/>
        <v>0</v>
      </c>
      <c r="I791" s="25">
        <f t="shared" si="315"/>
        <v>0</v>
      </c>
    </row>
    <row r="792" spans="2:9" s="21" customFormat="1" ht="75" x14ac:dyDescent="0.25">
      <c r="B792" s="47">
        <v>20</v>
      </c>
      <c r="C792" s="59" t="s">
        <v>494</v>
      </c>
      <c r="D792" s="8"/>
      <c r="E792" s="8"/>
      <c r="F792" s="25"/>
      <c r="G792" s="25"/>
      <c r="H792" s="25"/>
      <c r="I792" s="25"/>
    </row>
    <row r="793" spans="2:9" s="21" customFormat="1" ht="15" x14ac:dyDescent="0.25">
      <c r="B793" s="47"/>
      <c r="C793" s="59" t="s">
        <v>495</v>
      </c>
      <c r="D793" s="8" t="s">
        <v>17</v>
      </c>
      <c r="E793" s="8">
        <v>20</v>
      </c>
      <c r="F793" s="25"/>
      <c r="G793" s="25">
        <f t="shared" si="313"/>
        <v>0</v>
      </c>
      <c r="H793" s="25">
        <f t="shared" si="314"/>
        <v>0</v>
      </c>
      <c r="I793" s="25">
        <f t="shared" si="315"/>
        <v>0</v>
      </c>
    </row>
    <row r="794" spans="2:9" s="21" customFormat="1" ht="15" x14ac:dyDescent="0.25">
      <c r="B794" s="47"/>
      <c r="C794" s="59" t="s">
        <v>496</v>
      </c>
      <c r="D794" s="8" t="s">
        <v>17</v>
      </c>
      <c r="E794" s="8">
        <v>50</v>
      </c>
      <c r="F794" s="25"/>
      <c r="G794" s="25">
        <f t="shared" si="313"/>
        <v>0</v>
      </c>
      <c r="H794" s="25">
        <f t="shared" si="314"/>
        <v>0</v>
      </c>
      <c r="I794" s="25">
        <f t="shared" si="315"/>
        <v>0</v>
      </c>
    </row>
    <row r="795" spans="2:9" s="21" customFormat="1" ht="15" x14ac:dyDescent="0.25">
      <c r="B795" s="47"/>
      <c r="C795" s="59" t="s">
        <v>497</v>
      </c>
      <c r="D795" s="8" t="s">
        <v>17</v>
      </c>
      <c r="E795" s="8">
        <v>20</v>
      </c>
      <c r="F795" s="25"/>
      <c r="G795" s="25">
        <f t="shared" si="313"/>
        <v>0</v>
      </c>
      <c r="H795" s="25">
        <f t="shared" si="314"/>
        <v>0</v>
      </c>
      <c r="I795" s="25">
        <f t="shared" si="315"/>
        <v>0</v>
      </c>
    </row>
    <row r="796" spans="2:9" s="21" customFormat="1" ht="15" x14ac:dyDescent="0.25">
      <c r="B796" s="47"/>
      <c r="C796" s="59" t="s">
        <v>498</v>
      </c>
      <c r="D796" s="8" t="s">
        <v>17</v>
      </c>
      <c r="E796" s="8">
        <v>3</v>
      </c>
      <c r="F796" s="25"/>
      <c r="G796" s="25">
        <f t="shared" si="313"/>
        <v>0</v>
      </c>
      <c r="H796" s="25">
        <f t="shared" si="314"/>
        <v>0</v>
      </c>
      <c r="I796" s="25">
        <f t="shared" si="315"/>
        <v>0</v>
      </c>
    </row>
    <row r="797" spans="2:9" s="21" customFormat="1" ht="15" x14ac:dyDescent="0.25">
      <c r="B797" s="47"/>
      <c r="C797" s="59" t="s">
        <v>499</v>
      </c>
      <c r="D797" s="8" t="s">
        <v>17</v>
      </c>
      <c r="E797" s="8">
        <v>3</v>
      </c>
      <c r="F797" s="25"/>
      <c r="G797" s="25">
        <f t="shared" si="313"/>
        <v>0</v>
      </c>
      <c r="H797" s="25">
        <f t="shared" si="314"/>
        <v>0</v>
      </c>
      <c r="I797" s="25">
        <f t="shared" si="315"/>
        <v>0</v>
      </c>
    </row>
    <row r="798" spans="2:9" s="21" customFormat="1" ht="15" x14ac:dyDescent="0.25">
      <c r="B798" s="47"/>
      <c r="C798" s="59" t="s">
        <v>500</v>
      </c>
      <c r="D798" s="8" t="s">
        <v>17</v>
      </c>
      <c r="E798" s="8">
        <v>3</v>
      </c>
      <c r="F798" s="25"/>
      <c r="G798" s="25">
        <f t="shared" si="313"/>
        <v>0</v>
      </c>
      <c r="H798" s="25">
        <f t="shared" si="314"/>
        <v>0</v>
      </c>
      <c r="I798" s="25">
        <f t="shared" si="315"/>
        <v>0</v>
      </c>
    </row>
    <row r="799" spans="2:9" s="21" customFormat="1" ht="30" x14ac:dyDescent="0.25">
      <c r="B799" s="47">
        <v>21</v>
      </c>
      <c r="C799" s="59" t="s">
        <v>713</v>
      </c>
      <c r="D799" s="8"/>
      <c r="E799" s="8"/>
      <c r="F799" s="25"/>
      <c r="G799" s="25"/>
      <c r="H799" s="25"/>
      <c r="I799" s="25"/>
    </row>
    <row r="800" spans="2:9" s="21" customFormat="1" ht="15" x14ac:dyDescent="0.25">
      <c r="B800" s="47"/>
      <c r="C800" s="59" t="s">
        <v>501</v>
      </c>
      <c r="D800" s="8" t="s">
        <v>686</v>
      </c>
      <c r="E800" s="8">
        <v>80</v>
      </c>
      <c r="F800" s="25"/>
      <c r="G800" s="25">
        <f t="shared" ref="G800:G810" si="316">SUM(F800*1.2)</f>
        <v>0</v>
      </c>
      <c r="H800" s="25">
        <f t="shared" ref="H800:H810" si="317">SUM(E800*F800)</f>
        <v>0</v>
      </c>
      <c r="I800" s="25">
        <f t="shared" ref="I800:I810" si="318">SUM(E800*G800)</f>
        <v>0</v>
      </c>
    </row>
    <row r="801" spans="2:9" s="21" customFormat="1" ht="15" x14ac:dyDescent="0.25">
      <c r="B801" s="47"/>
      <c r="C801" s="59" t="s">
        <v>502</v>
      </c>
      <c r="D801" s="8" t="s">
        <v>686</v>
      </c>
      <c r="E801" s="8">
        <v>80</v>
      </c>
      <c r="F801" s="25"/>
      <c r="G801" s="25">
        <f t="shared" si="316"/>
        <v>0</v>
      </c>
      <c r="H801" s="25">
        <f t="shared" si="317"/>
        <v>0</v>
      </c>
      <c r="I801" s="25">
        <f t="shared" si="318"/>
        <v>0</v>
      </c>
    </row>
    <row r="802" spans="2:9" s="21" customFormat="1" ht="15" x14ac:dyDescent="0.25">
      <c r="B802" s="47"/>
      <c r="C802" s="59" t="s">
        <v>503</v>
      </c>
      <c r="D802" s="8" t="s">
        <v>686</v>
      </c>
      <c r="E802" s="8">
        <v>100</v>
      </c>
      <c r="F802" s="25"/>
      <c r="G802" s="25">
        <f t="shared" si="316"/>
        <v>0</v>
      </c>
      <c r="H802" s="25">
        <f t="shared" si="317"/>
        <v>0</v>
      </c>
      <c r="I802" s="25">
        <f t="shared" si="318"/>
        <v>0</v>
      </c>
    </row>
    <row r="803" spans="2:9" s="21" customFormat="1" ht="15" x14ac:dyDescent="0.25">
      <c r="B803" s="47"/>
      <c r="C803" s="59" t="s">
        <v>504</v>
      </c>
      <c r="D803" s="8" t="s">
        <v>686</v>
      </c>
      <c r="E803" s="8">
        <v>80</v>
      </c>
      <c r="F803" s="25"/>
      <c r="G803" s="25">
        <f t="shared" si="316"/>
        <v>0</v>
      </c>
      <c r="H803" s="25">
        <f t="shared" si="317"/>
        <v>0</v>
      </c>
      <c r="I803" s="25">
        <f t="shared" si="318"/>
        <v>0</v>
      </c>
    </row>
    <row r="804" spans="2:9" s="21" customFormat="1" ht="15" x14ac:dyDescent="0.25">
      <c r="B804" s="47"/>
      <c r="C804" s="59" t="s">
        <v>505</v>
      </c>
      <c r="D804" s="8" t="s">
        <v>686</v>
      </c>
      <c r="E804" s="8">
        <v>100</v>
      </c>
      <c r="F804" s="25"/>
      <c r="G804" s="25">
        <f t="shared" si="316"/>
        <v>0</v>
      </c>
      <c r="H804" s="25">
        <f t="shared" si="317"/>
        <v>0</v>
      </c>
      <c r="I804" s="25">
        <f t="shared" si="318"/>
        <v>0</v>
      </c>
    </row>
    <row r="805" spans="2:9" s="21" customFormat="1" ht="15" x14ac:dyDescent="0.25">
      <c r="B805" s="47"/>
      <c r="C805" s="59" t="s">
        <v>506</v>
      </c>
      <c r="D805" s="8" t="s">
        <v>686</v>
      </c>
      <c r="E805" s="8">
        <v>100</v>
      </c>
      <c r="F805" s="25"/>
      <c r="G805" s="25">
        <f t="shared" si="316"/>
        <v>0</v>
      </c>
      <c r="H805" s="25">
        <f t="shared" si="317"/>
        <v>0</v>
      </c>
      <c r="I805" s="25">
        <f t="shared" si="318"/>
        <v>0</v>
      </c>
    </row>
    <row r="806" spans="2:9" s="21" customFormat="1" ht="30" x14ac:dyDescent="0.25">
      <c r="B806" s="47">
        <v>22</v>
      </c>
      <c r="C806" s="59" t="s">
        <v>714</v>
      </c>
      <c r="D806" s="8"/>
      <c r="E806" s="8"/>
      <c r="F806" s="25"/>
      <c r="G806" s="25"/>
      <c r="H806" s="25"/>
      <c r="I806" s="25"/>
    </row>
    <row r="807" spans="2:9" s="21" customFormat="1" ht="15" x14ac:dyDescent="0.25">
      <c r="B807" s="47"/>
      <c r="C807" s="59" t="s">
        <v>507</v>
      </c>
      <c r="D807" s="8" t="s">
        <v>17</v>
      </c>
      <c r="E807" s="8">
        <v>30</v>
      </c>
      <c r="F807" s="25"/>
      <c r="G807" s="25">
        <f t="shared" si="316"/>
        <v>0</v>
      </c>
      <c r="H807" s="25">
        <f t="shared" si="317"/>
        <v>0</v>
      </c>
      <c r="I807" s="25">
        <f t="shared" si="318"/>
        <v>0</v>
      </c>
    </row>
    <row r="808" spans="2:9" s="21" customFormat="1" ht="15" x14ac:dyDescent="0.25">
      <c r="B808" s="47"/>
      <c r="C808" s="59" t="s">
        <v>508</v>
      </c>
      <c r="D808" s="8" t="s">
        <v>17</v>
      </c>
      <c r="E808" s="8">
        <v>30</v>
      </c>
      <c r="F808" s="25"/>
      <c r="G808" s="25">
        <f t="shared" si="316"/>
        <v>0</v>
      </c>
      <c r="H808" s="25">
        <f t="shared" si="317"/>
        <v>0</v>
      </c>
      <c r="I808" s="25">
        <f t="shared" si="318"/>
        <v>0</v>
      </c>
    </row>
    <row r="809" spans="2:9" s="21" customFormat="1" ht="15" x14ac:dyDescent="0.25">
      <c r="B809" s="47"/>
      <c r="C809" s="59" t="s">
        <v>509</v>
      </c>
      <c r="D809" s="8" t="s">
        <v>17</v>
      </c>
      <c r="E809" s="8">
        <v>30</v>
      </c>
      <c r="F809" s="25"/>
      <c r="G809" s="25">
        <f t="shared" si="316"/>
        <v>0</v>
      </c>
      <c r="H809" s="25">
        <f t="shared" si="317"/>
        <v>0</v>
      </c>
      <c r="I809" s="25">
        <f t="shared" si="318"/>
        <v>0</v>
      </c>
    </row>
    <row r="810" spans="2:9" s="21" customFormat="1" ht="15" x14ac:dyDescent="0.25">
      <c r="B810" s="47"/>
      <c r="C810" s="59" t="s">
        <v>510</v>
      </c>
      <c r="D810" s="8" t="s">
        <v>17</v>
      </c>
      <c r="E810" s="8">
        <v>30</v>
      </c>
      <c r="F810" s="25"/>
      <c r="G810" s="25">
        <f t="shared" si="316"/>
        <v>0</v>
      </c>
      <c r="H810" s="25">
        <f t="shared" si="317"/>
        <v>0</v>
      </c>
      <c r="I810" s="25">
        <f t="shared" si="318"/>
        <v>0</v>
      </c>
    </row>
    <row r="811" spans="2:9" s="21" customFormat="1" ht="15" x14ac:dyDescent="0.25">
      <c r="B811" s="47"/>
      <c r="C811" s="59" t="s">
        <v>511</v>
      </c>
      <c r="D811" s="8" t="s">
        <v>17</v>
      </c>
      <c r="E811" s="8">
        <v>30</v>
      </c>
      <c r="F811" s="25"/>
      <c r="G811" s="25">
        <f t="shared" ref="G811:G822" si="319">SUM(F811*1.2)</f>
        <v>0</v>
      </c>
      <c r="H811" s="25">
        <f t="shared" ref="H811:H822" si="320">SUM(E811*F811)</f>
        <v>0</v>
      </c>
      <c r="I811" s="25">
        <f t="shared" ref="I811:I822" si="321">SUM(E811*G811)</f>
        <v>0</v>
      </c>
    </row>
    <row r="812" spans="2:9" s="21" customFormat="1" ht="15" x14ac:dyDescent="0.25">
      <c r="B812" s="47"/>
      <c r="C812" s="59" t="s">
        <v>512</v>
      </c>
      <c r="D812" s="8" t="s">
        <v>17</v>
      </c>
      <c r="E812" s="8">
        <v>30</v>
      </c>
      <c r="F812" s="25"/>
      <c r="G812" s="25">
        <f t="shared" si="319"/>
        <v>0</v>
      </c>
      <c r="H812" s="25">
        <f t="shared" si="320"/>
        <v>0</v>
      </c>
      <c r="I812" s="25">
        <f t="shared" si="321"/>
        <v>0</v>
      </c>
    </row>
    <row r="813" spans="2:9" s="21" customFormat="1" ht="30" x14ac:dyDescent="0.25">
      <c r="B813" s="47">
        <v>23</v>
      </c>
      <c r="C813" s="59" t="s">
        <v>715</v>
      </c>
      <c r="D813" s="8"/>
      <c r="E813" s="8"/>
      <c r="F813" s="25"/>
      <c r="G813" s="25"/>
      <c r="H813" s="25"/>
      <c r="I813" s="25"/>
    </row>
    <row r="814" spans="2:9" s="21" customFormat="1" ht="15" x14ac:dyDescent="0.25">
      <c r="B814" s="47"/>
      <c r="C814" s="59" t="s">
        <v>507</v>
      </c>
      <c r="D814" s="8" t="s">
        <v>17</v>
      </c>
      <c r="E814" s="8">
        <v>30</v>
      </c>
      <c r="F814" s="25"/>
      <c r="G814" s="25">
        <f t="shared" si="319"/>
        <v>0</v>
      </c>
      <c r="H814" s="25">
        <f t="shared" si="320"/>
        <v>0</v>
      </c>
      <c r="I814" s="25">
        <f t="shared" si="321"/>
        <v>0</v>
      </c>
    </row>
    <row r="815" spans="2:9" s="21" customFormat="1" ht="15" x14ac:dyDescent="0.25">
      <c r="B815" s="47"/>
      <c r="C815" s="59" t="s">
        <v>508</v>
      </c>
      <c r="D815" s="8" t="s">
        <v>17</v>
      </c>
      <c r="E815" s="8">
        <v>30</v>
      </c>
      <c r="F815" s="25"/>
      <c r="G815" s="25">
        <f t="shared" si="319"/>
        <v>0</v>
      </c>
      <c r="H815" s="25">
        <f t="shared" si="320"/>
        <v>0</v>
      </c>
      <c r="I815" s="25">
        <f t="shared" si="321"/>
        <v>0</v>
      </c>
    </row>
    <row r="816" spans="2:9" s="21" customFormat="1" ht="15" x14ac:dyDescent="0.25">
      <c r="B816" s="47"/>
      <c r="C816" s="59" t="s">
        <v>509</v>
      </c>
      <c r="D816" s="8" t="s">
        <v>17</v>
      </c>
      <c r="E816" s="8">
        <v>30</v>
      </c>
      <c r="F816" s="25"/>
      <c r="G816" s="25">
        <f t="shared" si="319"/>
        <v>0</v>
      </c>
      <c r="H816" s="25">
        <f t="shared" si="320"/>
        <v>0</v>
      </c>
      <c r="I816" s="25">
        <f t="shared" si="321"/>
        <v>0</v>
      </c>
    </row>
    <row r="817" spans="2:9" s="21" customFormat="1" ht="15" x14ac:dyDescent="0.25">
      <c r="B817" s="47"/>
      <c r="C817" s="59" t="s">
        <v>510</v>
      </c>
      <c r="D817" s="8" t="s">
        <v>17</v>
      </c>
      <c r="E817" s="8">
        <v>30</v>
      </c>
      <c r="F817" s="25"/>
      <c r="G817" s="25">
        <f t="shared" si="319"/>
        <v>0</v>
      </c>
      <c r="H817" s="25">
        <f t="shared" si="320"/>
        <v>0</v>
      </c>
      <c r="I817" s="25">
        <f t="shared" si="321"/>
        <v>0</v>
      </c>
    </row>
    <row r="818" spans="2:9" s="21" customFormat="1" ht="15" x14ac:dyDescent="0.25">
      <c r="B818" s="47"/>
      <c r="C818" s="59" t="s">
        <v>511</v>
      </c>
      <c r="D818" s="8" t="s">
        <v>17</v>
      </c>
      <c r="E818" s="8">
        <v>30</v>
      </c>
      <c r="F818" s="25"/>
      <c r="G818" s="25">
        <f t="shared" si="319"/>
        <v>0</v>
      </c>
      <c r="H818" s="25">
        <f t="shared" si="320"/>
        <v>0</v>
      </c>
      <c r="I818" s="25">
        <f t="shared" si="321"/>
        <v>0</v>
      </c>
    </row>
    <row r="819" spans="2:9" s="21" customFormat="1" ht="15" x14ac:dyDescent="0.25">
      <c r="B819" s="47"/>
      <c r="C819" s="59" t="s">
        <v>512</v>
      </c>
      <c r="D819" s="8" t="s">
        <v>17</v>
      </c>
      <c r="E819" s="8">
        <v>30</v>
      </c>
      <c r="F819" s="25"/>
      <c r="G819" s="25">
        <f t="shared" si="319"/>
        <v>0</v>
      </c>
      <c r="H819" s="25">
        <f t="shared" si="320"/>
        <v>0</v>
      </c>
      <c r="I819" s="25">
        <f t="shared" si="321"/>
        <v>0</v>
      </c>
    </row>
    <row r="820" spans="2:9" s="21" customFormat="1" ht="30" x14ac:dyDescent="0.25">
      <c r="B820" s="47">
        <v>24</v>
      </c>
      <c r="C820" s="59" t="s">
        <v>716</v>
      </c>
      <c r="D820" s="8"/>
      <c r="E820" s="8"/>
      <c r="F820" s="25"/>
      <c r="G820" s="25"/>
      <c r="H820" s="25"/>
      <c r="I820" s="25"/>
    </row>
    <row r="821" spans="2:9" s="21" customFormat="1" ht="15" x14ac:dyDescent="0.25">
      <c r="B821" s="47"/>
      <c r="C821" s="59" t="s">
        <v>513</v>
      </c>
      <c r="D821" s="8" t="s">
        <v>17</v>
      </c>
      <c r="E821" s="8">
        <v>30</v>
      </c>
      <c r="F821" s="25"/>
      <c r="G821" s="25">
        <f t="shared" si="319"/>
        <v>0</v>
      </c>
      <c r="H821" s="25">
        <f t="shared" si="320"/>
        <v>0</v>
      </c>
      <c r="I821" s="25">
        <f t="shared" si="321"/>
        <v>0</v>
      </c>
    </row>
    <row r="822" spans="2:9" s="21" customFormat="1" ht="15" x14ac:dyDescent="0.25">
      <c r="B822" s="47"/>
      <c r="C822" s="59" t="s">
        <v>514</v>
      </c>
      <c r="D822" s="8" t="s">
        <v>17</v>
      </c>
      <c r="E822" s="8">
        <v>30</v>
      </c>
      <c r="F822" s="25"/>
      <c r="G822" s="25">
        <f t="shared" si="319"/>
        <v>0</v>
      </c>
      <c r="H822" s="25">
        <f t="shared" si="320"/>
        <v>0</v>
      </c>
      <c r="I822" s="25">
        <f t="shared" si="321"/>
        <v>0</v>
      </c>
    </row>
    <row r="823" spans="2:9" s="21" customFormat="1" ht="15" x14ac:dyDescent="0.25">
      <c r="B823" s="47"/>
      <c r="C823" s="59" t="s">
        <v>515</v>
      </c>
      <c r="D823" s="8" t="s">
        <v>17</v>
      </c>
      <c r="E823" s="8">
        <v>30</v>
      </c>
      <c r="F823" s="25"/>
      <c r="G823" s="25">
        <f t="shared" ref="G823:G832" si="322">SUM(F823*1.2)</f>
        <v>0</v>
      </c>
      <c r="H823" s="25">
        <f t="shared" ref="H823:H832" si="323">SUM(E823*F823)</f>
        <v>0</v>
      </c>
      <c r="I823" s="25">
        <f t="shared" ref="I823:I832" si="324">SUM(E823*G823)</f>
        <v>0</v>
      </c>
    </row>
    <row r="824" spans="2:9" s="21" customFormat="1" ht="15" x14ac:dyDescent="0.25">
      <c r="B824" s="47"/>
      <c r="C824" s="59" t="s">
        <v>516</v>
      </c>
      <c r="D824" s="8" t="s">
        <v>17</v>
      </c>
      <c r="E824" s="8">
        <v>30</v>
      </c>
      <c r="F824" s="25"/>
      <c r="G824" s="25">
        <f t="shared" si="322"/>
        <v>0</v>
      </c>
      <c r="H824" s="25">
        <f t="shared" si="323"/>
        <v>0</v>
      </c>
      <c r="I824" s="25">
        <f t="shared" si="324"/>
        <v>0</v>
      </c>
    </row>
    <row r="825" spans="2:9" s="21" customFormat="1" ht="45" x14ac:dyDescent="0.25">
      <c r="B825" s="47">
        <v>25</v>
      </c>
      <c r="C825" s="59" t="s">
        <v>717</v>
      </c>
      <c r="D825" s="8"/>
      <c r="E825" s="8"/>
      <c r="F825" s="25"/>
      <c r="G825" s="25"/>
      <c r="H825" s="25"/>
      <c r="I825" s="25"/>
    </row>
    <row r="826" spans="2:9" s="21" customFormat="1" ht="15" x14ac:dyDescent="0.25">
      <c r="B826" s="47"/>
      <c r="C826" s="59" t="s">
        <v>517</v>
      </c>
      <c r="D826" s="8" t="s">
        <v>17</v>
      </c>
      <c r="E826" s="8">
        <v>20</v>
      </c>
      <c r="F826" s="25"/>
      <c r="G826" s="25">
        <f t="shared" si="322"/>
        <v>0</v>
      </c>
      <c r="H826" s="25">
        <f t="shared" si="323"/>
        <v>0</v>
      </c>
      <c r="I826" s="25">
        <f t="shared" si="324"/>
        <v>0</v>
      </c>
    </row>
    <row r="827" spans="2:9" s="21" customFormat="1" ht="15" x14ac:dyDescent="0.25">
      <c r="B827" s="47"/>
      <c r="C827" s="59" t="s">
        <v>518</v>
      </c>
      <c r="D827" s="8" t="s">
        <v>17</v>
      </c>
      <c r="E827" s="8">
        <v>30</v>
      </c>
      <c r="F827" s="25"/>
      <c r="G827" s="25">
        <f t="shared" si="322"/>
        <v>0</v>
      </c>
      <c r="H827" s="25">
        <f t="shared" si="323"/>
        <v>0</v>
      </c>
      <c r="I827" s="25">
        <f t="shared" si="324"/>
        <v>0</v>
      </c>
    </row>
    <row r="828" spans="2:9" s="21" customFormat="1" ht="30" x14ac:dyDescent="0.25">
      <c r="B828" s="47">
        <v>26</v>
      </c>
      <c r="C828" s="59" t="s">
        <v>718</v>
      </c>
      <c r="D828" s="8"/>
      <c r="E828" s="8"/>
      <c r="F828" s="25"/>
      <c r="G828" s="25"/>
      <c r="H828" s="25"/>
      <c r="I828" s="25"/>
    </row>
    <row r="829" spans="2:9" s="21" customFormat="1" ht="15" x14ac:dyDescent="0.25">
      <c r="B829" s="47"/>
      <c r="C829" s="59" t="s">
        <v>517</v>
      </c>
      <c r="D829" s="8" t="s">
        <v>17</v>
      </c>
      <c r="E829" s="8">
        <v>20</v>
      </c>
      <c r="F829" s="25"/>
      <c r="G829" s="25">
        <f t="shared" si="322"/>
        <v>0</v>
      </c>
      <c r="H829" s="25">
        <f t="shared" si="323"/>
        <v>0</v>
      </c>
      <c r="I829" s="25">
        <f t="shared" si="324"/>
        <v>0</v>
      </c>
    </row>
    <row r="830" spans="2:9" s="21" customFormat="1" ht="15" x14ac:dyDescent="0.25">
      <c r="B830" s="47"/>
      <c r="C830" s="59" t="s">
        <v>518</v>
      </c>
      <c r="D830" s="8" t="s">
        <v>17</v>
      </c>
      <c r="E830" s="8">
        <v>30</v>
      </c>
      <c r="F830" s="25"/>
      <c r="G830" s="25">
        <f t="shared" si="322"/>
        <v>0</v>
      </c>
      <c r="H830" s="25">
        <f t="shared" si="323"/>
        <v>0</v>
      </c>
      <c r="I830" s="25">
        <f t="shared" si="324"/>
        <v>0</v>
      </c>
    </row>
    <row r="831" spans="2:9" s="21" customFormat="1" ht="30" x14ac:dyDescent="0.25">
      <c r="B831" s="47">
        <v>27</v>
      </c>
      <c r="C831" s="59" t="s">
        <v>519</v>
      </c>
      <c r="D831" s="8" t="s">
        <v>17</v>
      </c>
      <c r="E831" s="8">
        <v>30</v>
      </c>
      <c r="F831" s="25"/>
      <c r="G831" s="25">
        <f t="shared" si="322"/>
        <v>0</v>
      </c>
      <c r="H831" s="25">
        <f t="shared" si="323"/>
        <v>0</v>
      </c>
      <c r="I831" s="25">
        <f t="shared" si="324"/>
        <v>0</v>
      </c>
    </row>
    <row r="832" spans="2:9" s="21" customFormat="1" ht="30" x14ac:dyDescent="0.25">
      <c r="B832" s="47">
        <v>28</v>
      </c>
      <c r="C832" s="59" t="s">
        <v>719</v>
      </c>
      <c r="D832" s="8" t="s">
        <v>17</v>
      </c>
      <c r="E832" s="8">
        <v>30</v>
      </c>
      <c r="F832" s="25"/>
      <c r="G832" s="25">
        <f t="shared" si="322"/>
        <v>0</v>
      </c>
      <c r="H832" s="25">
        <f t="shared" si="323"/>
        <v>0</v>
      </c>
      <c r="I832" s="25">
        <f t="shared" si="324"/>
        <v>0</v>
      </c>
    </row>
    <row r="833" spans="2:9" s="21" customFormat="1" ht="45" x14ac:dyDescent="0.25">
      <c r="B833" s="47">
        <v>29</v>
      </c>
      <c r="C833" s="59" t="s">
        <v>720</v>
      </c>
      <c r="D833" s="8" t="s">
        <v>17</v>
      </c>
      <c r="E833" s="8">
        <v>30</v>
      </c>
      <c r="F833" s="25"/>
      <c r="G833" s="25">
        <f t="shared" ref="G833:G835" si="325">SUM(F833*1.2)</f>
        <v>0</v>
      </c>
      <c r="H833" s="25">
        <f t="shared" ref="H833:H835" si="326">SUM(E833*F833)</f>
        <v>0</v>
      </c>
      <c r="I833" s="25">
        <f t="shared" ref="I833:I835" si="327">SUM(E833*G833)</f>
        <v>0</v>
      </c>
    </row>
    <row r="834" spans="2:9" s="21" customFormat="1" ht="45" x14ac:dyDescent="0.25">
      <c r="B834" s="47">
        <v>30</v>
      </c>
      <c r="C834" s="59" t="s">
        <v>721</v>
      </c>
      <c r="D834" s="8" t="s">
        <v>17</v>
      </c>
      <c r="E834" s="8">
        <v>30</v>
      </c>
      <c r="F834" s="25"/>
      <c r="G834" s="25">
        <f t="shared" si="325"/>
        <v>0</v>
      </c>
      <c r="H834" s="25">
        <f t="shared" si="326"/>
        <v>0</v>
      </c>
      <c r="I834" s="25">
        <f t="shared" si="327"/>
        <v>0</v>
      </c>
    </row>
    <row r="835" spans="2:9" s="21" customFormat="1" ht="30" x14ac:dyDescent="0.25">
      <c r="B835" s="47">
        <v>31</v>
      </c>
      <c r="C835" s="59" t="s">
        <v>722</v>
      </c>
      <c r="D835" s="8" t="s">
        <v>17</v>
      </c>
      <c r="E835" s="8">
        <v>30</v>
      </c>
      <c r="F835" s="25"/>
      <c r="G835" s="25">
        <f t="shared" si="325"/>
        <v>0</v>
      </c>
      <c r="H835" s="25">
        <f t="shared" si="326"/>
        <v>0</v>
      </c>
      <c r="I835" s="25">
        <f t="shared" si="327"/>
        <v>0</v>
      </c>
    </row>
    <row r="836" spans="2:9" s="21" customFormat="1" ht="15" x14ac:dyDescent="0.25">
      <c r="B836" s="47"/>
      <c r="C836" s="59"/>
      <c r="D836" s="8"/>
      <c r="E836" s="8"/>
      <c r="F836" s="25"/>
      <c r="G836" s="25"/>
      <c r="H836" s="25"/>
      <c r="I836" s="25"/>
    </row>
    <row r="837" spans="2:9" s="21" customFormat="1" ht="15" x14ac:dyDescent="0.25">
      <c r="B837" s="47"/>
      <c r="C837" s="59" t="s">
        <v>520</v>
      </c>
      <c r="D837" s="8"/>
      <c r="E837" s="8"/>
      <c r="F837" s="25"/>
      <c r="G837" s="25"/>
      <c r="H837" s="25"/>
      <c r="I837" s="25"/>
    </row>
    <row r="838" spans="2:9" s="21" customFormat="1" ht="15" x14ac:dyDescent="0.25">
      <c r="B838" s="47"/>
      <c r="C838" s="59"/>
      <c r="D838" s="8"/>
      <c r="E838" s="8"/>
      <c r="F838" s="25"/>
      <c r="G838" s="25"/>
      <c r="H838" s="25"/>
      <c r="I838" s="25"/>
    </row>
    <row r="839" spans="2:9" s="21" customFormat="1" ht="120" x14ac:dyDescent="0.25">
      <c r="B839" s="47">
        <v>1</v>
      </c>
      <c r="C839" s="59" t="s">
        <v>521</v>
      </c>
      <c r="D839" s="8" t="s">
        <v>724</v>
      </c>
      <c r="E839" s="8">
        <v>196</v>
      </c>
      <c r="F839" s="25"/>
      <c r="G839" s="25">
        <f t="shared" ref="G839:G845" si="328">SUM(F839*1.2)</f>
        <v>0</v>
      </c>
      <c r="H839" s="25">
        <f t="shared" ref="H839:H845" si="329">SUM(E839*F839)</f>
        <v>0</v>
      </c>
      <c r="I839" s="25">
        <f t="shared" ref="I839:I845" si="330">SUM(E839*G839)</f>
        <v>0</v>
      </c>
    </row>
    <row r="840" spans="2:9" s="21" customFormat="1" ht="120" x14ac:dyDescent="0.25">
      <c r="B840" s="47">
        <v>2</v>
      </c>
      <c r="C840" s="59" t="s">
        <v>522</v>
      </c>
      <c r="D840" s="8" t="s">
        <v>686</v>
      </c>
      <c r="E840" s="8">
        <v>100</v>
      </c>
      <c r="F840" s="25"/>
      <c r="G840" s="25">
        <f t="shared" si="328"/>
        <v>0</v>
      </c>
      <c r="H840" s="25">
        <f t="shared" si="329"/>
        <v>0</v>
      </c>
      <c r="I840" s="25">
        <f t="shared" si="330"/>
        <v>0</v>
      </c>
    </row>
    <row r="841" spans="2:9" s="21" customFormat="1" ht="90" x14ac:dyDescent="0.25">
      <c r="B841" s="47">
        <v>3</v>
      </c>
      <c r="C841" s="59" t="s">
        <v>523</v>
      </c>
      <c r="D841" s="8" t="s">
        <v>686</v>
      </c>
      <c r="E841" s="8">
        <v>100</v>
      </c>
      <c r="F841" s="25"/>
      <c r="G841" s="25">
        <f t="shared" si="328"/>
        <v>0</v>
      </c>
      <c r="H841" s="25">
        <f t="shared" si="329"/>
        <v>0</v>
      </c>
      <c r="I841" s="25">
        <f t="shared" si="330"/>
        <v>0</v>
      </c>
    </row>
    <row r="842" spans="2:9" s="21" customFormat="1" ht="15" x14ac:dyDescent="0.25">
      <c r="B842" s="47"/>
      <c r="C842" s="59"/>
      <c r="D842" s="8"/>
      <c r="E842" s="8"/>
      <c r="F842" s="25"/>
      <c r="G842" s="25"/>
      <c r="H842" s="25"/>
      <c r="I842" s="25"/>
    </row>
    <row r="843" spans="2:9" s="21" customFormat="1" ht="15" x14ac:dyDescent="0.25">
      <c r="B843" s="47"/>
      <c r="C843" s="59" t="s">
        <v>524</v>
      </c>
      <c r="D843" s="8"/>
      <c r="E843" s="8"/>
      <c r="F843" s="25"/>
      <c r="G843" s="25"/>
      <c r="H843" s="25"/>
      <c r="I843" s="25"/>
    </row>
    <row r="844" spans="2:9" s="21" customFormat="1" ht="15" x14ac:dyDescent="0.25">
      <c r="B844" s="47"/>
      <c r="C844" s="59"/>
      <c r="D844" s="8"/>
      <c r="E844" s="8"/>
      <c r="F844" s="25"/>
      <c r="G844" s="25"/>
      <c r="H844" s="25"/>
      <c r="I844" s="25"/>
    </row>
    <row r="845" spans="2:9" s="21" customFormat="1" ht="90" x14ac:dyDescent="0.25">
      <c r="B845" s="47">
        <v>4</v>
      </c>
      <c r="C845" s="59" t="s">
        <v>723</v>
      </c>
      <c r="D845" s="8" t="s">
        <v>686</v>
      </c>
      <c r="E845" s="8">
        <v>130</v>
      </c>
      <c r="F845" s="25"/>
      <c r="G845" s="25">
        <f t="shared" si="328"/>
        <v>0</v>
      </c>
      <c r="H845" s="25">
        <f t="shared" si="329"/>
        <v>0</v>
      </c>
      <c r="I845" s="25">
        <f t="shared" si="330"/>
        <v>0</v>
      </c>
    </row>
    <row r="846" spans="2:9" s="21" customFormat="1" ht="15" x14ac:dyDescent="0.25">
      <c r="B846" s="47"/>
      <c r="C846" s="59"/>
      <c r="D846" s="8"/>
      <c r="E846" s="8"/>
      <c r="F846" s="25"/>
      <c r="G846" s="25"/>
      <c r="H846" s="25"/>
      <c r="I846" s="25"/>
    </row>
    <row r="847" spans="2:9" s="21" customFormat="1" ht="15" x14ac:dyDescent="0.25">
      <c r="B847" s="47"/>
      <c r="C847" s="59" t="s">
        <v>525</v>
      </c>
      <c r="D847" s="8"/>
      <c r="E847" s="8"/>
      <c r="F847" s="25"/>
      <c r="G847" s="25"/>
      <c r="H847" s="25"/>
      <c r="I847" s="25"/>
    </row>
    <row r="848" spans="2:9" s="21" customFormat="1" ht="15" x14ac:dyDescent="0.25">
      <c r="B848" s="47"/>
      <c r="C848" s="59"/>
      <c r="D848" s="8"/>
      <c r="E848" s="8"/>
      <c r="F848" s="25"/>
      <c r="G848" s="25"/>
      <c r="H848" s="25"/>
      <c r="I848" s="25"/>
    </row>
    <row r="849" spans="2:10" s="21" customFormat="1" ht="60" x14ac:dyDescent="0.25">
      <c r="B849" s="47">
        <v>5</v>
      </c>
      <c r="C849" s="59" t="s">
        <v>526</v>
      </c>
      <c r="D849" s="8" t="s">
        <v>686</v>
      </c>
      <c r="E849" s="8">
        <v>500</v>
      </c>
      <c r="F849" s="25"/>
      <c r="G849" s="25">
        <f t="shared" ref="G849:G855" si="331">SUM(F849*1.2)</f>
        <v>0</v>
      </c>
      <c r="H849" s="25">
        <f t="shared" ref="H849:H855" si="332">SUM(E849*F849)</f>
        <v>0</v>
      </c>
      <c r="I849" s="25">
        <f t="shared" ref="I849:I855" si="333">SUM(E849*G849)</f>
        <v>0</v>
      </c>
    </row>
    <row r="850" spans="2:10" s="21" customFormat="1" ht="60" x14ac:dyDescent="0.25">
      <c r="B850" s="47">
        <v>6</v>
      </c>
      <c r="C850" s="59" t="s">
        <v>527</v>
      </c>
      <c r="D850" s="8" t="s">
        <v>17</v>
      </c>
      <c r="E850" s="8">
        <v>60</v>
      </c>
      <c r="F850" s="25"/>
      <c r="G850" s="25">
        <f t="shared" si="331"/>
        <v>0</v>
      </c>
      <c r="H850" s="25">
        <f t="shared" si="332"/>
        <v>0</v>
      </c>
      <c r="I850" s="25">
        <f t="shared" si="333"/>
        <v>0</v>
      </c>
    </row>
    <row r="851" spans="2:10" s="21" customFormat="1" ht="75" x14ac:dyDescent="0.25">
      <c r="B851" s="47">
        <v>7</v>
      </c>
      <c r="C851" s="59" t="s">
        <v>528</v>
      </c>
      <c r="D851" s="8" t="s">
        <v>17</v>
      </c>
      <c r="E851" s="8">
        <v>35</v>
      </c>
      <c r="F851" s="25"/>
      <c r="G851" s="25">
        <f t="shared" si="331"/>
        <v>0</v>
      </c>
      <c r="H851" s="25">
        <f t="shared" si="332"/>
        <v>0</v>
      </c>
      <c r="I851" s="25">
        <f t="shared" si="333"/>
        <v>0</v>
      </c>
    </row>
    <row r="852" spans="2:10" s="21" customFormat="1" ht="15" x14ac:dyDescent="0.25">
      <c r="B852" s="47">
        <v>8</v>
      </c>
      <c r="C852" s="59" t="s">
        <v>529</v>
      </c>
      <c r="D852" s="8" t="s">
        <v>391</v>
      </c>
      <c r="E852" s="8">
        <v>8</v>
      </c>
      <c r="F852" s="25"/>
      <c r="G852" s="25">
        <f t="shared" si="331"/>
        <v>0</v>
      </c>
      <c r="H852" s="25">
        <f t="shared" si="332"/>
        <v>0</v>
      </c>
      <c r="I852" s="25">
        <f t="shared" si="333"/>
        <v>0</v>
      </c>
    </row>
    <row r="853" spans="2:10" s="21" customFormat="1" ht="30" x14ac:dyDescent="0.25">
      <c r="B853" s="47">
        <v>9</v>
      </c>
      <c r="C853" s="59" t="s">
        <v>530</v>
      </c>
      <c r="D853" s="8" t="s">
        <v>391</v>
      </c>
      <c r="E853" s="8">
        <v>4</v>
      </c>
      <c r="F853" s="25"/>
      <c r="G853" s="25">
        <f t="shared" si="331"/>
        <v>0</v>
      </c>
      <c r="H853" s="25">
        <f t="shared" si="332"/>
        <v>0</v>
      </c>
      <c r="I853" s="25">
        <f t="shared" si="333"/>
        <v>0</v>
      </c>
    </row>
    <row r="854" spans="2:10" s="21" customFormat="1" ht="30" x14ac:dyDescent="0.25">
      <c r="B854" s="47">
        <v>10</v>
      </c>
      <c r="C854" s="59" t="s">
        <v>531</v>
      </c>
      <c r="D854" s="8" t="s">
        <v>17</v>
      </c>
      <c r="E854" s="8">
        <v>30</v>
      </c>
      <c r="F854" s="25"/>
      <c r="G854" s="25">
        <f t="shared" ref="G854" si="334">SUM(F854*1.2)</f>
        <v>0</v>
      </c>
      <c r="H854" s="25">
        <f t="shared" ref="H854" si="335">SUM(E854*F854)</f>
        <v>0</v>
      </c>
      <c r="I854" s="25">
        <f t="shared" ref="I854" si="336">SUM(E854*G854)</f>
        <v>0</v>
      </c>
    </row>
    <row r="855" spans="2:10" s="21" customFormat="1" ht="75" x14ac:dyDescent="0.25">
      <c r="B855" s="47">
        <v>11</v>
      </c>
      <c r="C855" s="59" t="s">
        <v>748</v>
      </c>
      <c r="D855" s="8" t="s">
        <v>17</v>
      </c>
      <c r="E855" s="8">
        <v>18</v>
      </c>
      <c r="F855" s="25"/>
      <c r="G855" s="25">
        <f t="shared" si="331"/>
        <v>0</v>
      </c>
      <c r="H855" s="25">
        <f t="shared" si="332"/>
        <v>0</v>
      </c>
      <c r="I855" s="25">
        <f t="shared" si="333"/>
        <v>0</v>
      </c>
      <c r="J855" s="48"/>
    </row>
    <row r="856" spans="2:10" s="21" customFormat="1" ht="15" x14ac:dyDescent="0.25">
      <c r="B856" s="11" t="s">
        <v>53</v>
      </c>
      <c r="C856" s="114" t="s">
        <v>532</v>
      </c>
      <c r="D856" s="114"/>
      <c r="E856" s="114"/>
      <c r="F856" s="114"/>
      <c r="G856" s="114"/>
      <c r="H856" s="44">
        <f>SUM(H753:H855)</f>
        <v>0</v>
      </c>
      <c r="I856" s="44">
        <f>SUM(I753:I855)</f>
        <v>0</v>
      </c>
    </row>
    <row r="857" spans="2:10" s="21" customFormat="1" ht="15" x14ac:dyDescent="0.25">
      <c r="B857" s="47"/>
      <c r="C857" s="59"/>
      <c r="D857" s="8"/>
      <c r="E857" s="8"/>
      <c r="F857" s="25"/>
      <c r="G857" s="25"/>
      <c r="H857" s="25"/>
      <c r="I857" s="25"/>
    </row>
    <row r="858" spans="2:10" s="21" customFormat="1" ht="18" x14ac:dyDescent="0.25">
      <c r="B858" s="115"/>
      <c r="C858" s="116" t="s">
        <v>28</v>
      </c>
      <c r="D858" s="117"/>
      <c r="E858" s="117"/>
      <c r="F858" s="118"/>
      <c r="G858" s="118"/>
      <c r="H858" s="119"/>
      <c r="I858" s="119"/>
    </row>
    <row r="859" spans="2:10" s="21" customFormat="1" x14ac:dyDescent="0.25">
      <c r="B859" s="3"/>
      <c r="C859" s="3"/>
      <c r="D859" s="3"/>
      <c r="E859" s="3"/>
      <c r="F859" s="3"/>
      <c r="G859" s="3"/>
      <c r="H859" s="120"/>
      <c r="I859" s="120"/>
    </row>
    <row r="860" spans="2:10" s="21" customFormat="1" ht="18" x14ac:dyDescent="0.25">
      <c r="B860" s="13" t="s">
        <v>0</v>
      </c>
      <c r="C860" s="121" t="s">
        <v>284</v>
      </c>
      <c r="D860" s="121"/>
      <c r="E860" s="122"/>
      <c r="F860" s="123"/>
      <c r="G860" s="123"/>
      <c r="H860" s="42">
        <f>SUM(H87)</f>
        <v>0</v>
      </c>
      <c r="I860" s="42">
        <f>SUM(I87)</f>
        <v>0</v>
      </c>
    </row>
    <row r="861" spans="2:10" s="21" customFormat="1" ht="18" x14ac:dyDescent="0.25">
      <c r="B861" s="13" t="s">
        <v>13</v>
      </c>
      <c r="C861" s="121" t="s">
        <v>29</v>
      </c>
      <c r="D861" s="121"/>
      <c r="E861" s="122"/>
      <c r="F861" s="123"/>
      <c r="G861" s="123"/>
      <c r="H861" s="42">
        <f>SUM(H211)</f>
        <v>0</v>
      </c>
      <c r="I861" s="42">
        <f>SUM(I211)</f>
        <v>0</v>
      </c>
    </row>
    <row r="862" spans="2:10" s="21" customFormat="1" ht="18" x14ac:dyDescent="0.25">
      <c r="B862" s="14" t="s">
        <v>14</v>
      </c>
      <c r="C862" s="121" t="s">
        <v>32</v>
      </c>
      <c r="D862" s="121"/>
      <c r="E862" s="122"/>
      <c r="F862" s="123"/>
      <c r="G862" s="123"/>
      <c r="H862" s="42">
        <f>SUM(H276)</f>
        <v>0</v>
      </c>
      <c r="I862" s="42">
        <f>SUM(I276)</f>
        <v>0</v>
      </c>
    </row>
    <row r="863" spans="2:10" s="21" customFormat="1" ht="18" x14ac:dyDescent="0.25">
      <c r="B863" s="14" t="s">
        <v>15</v>
      </c>
      <c r="C863" s="121" t="s">
        <v>31</v>
      </c>
      <c r="D863" s="121"/>
      <c r="E863" s="122"/>
      <c r="F863" s="123"/>
      <c r="G863" s="123"/>
      <c r="H863" s="42">
        <f>SUM(H305)</f>
        <v>0</v>
      </c>
      <c r="I863" s="42">
        <f>SUM(I305)</f>
        <v>0</v>
      </c>
    </row>
    <row r="864" spans="2:10" s="21" customFormat="1" ht="18" x14ac:dyDescent="0.25">
      <c r="B864" s="14" t="s">
        <v>18</v>
      </c>
      <c r="C864" s="121" t="s">
        <v>285</v>
      </c>
      <c r="D864" s="121"/>
      <c r="E864" s="122"/>
      <c r="F864" s="123"/>
      <c r="G864" s="123"/>
      <c r="H864" s="42">
        <f>SUM(H320)</f>
        <v>0</v>
      </c>
      <c r="I864" s="42">
        <f t="shared" ref="I864:I876" si="337">H864*1.2</f>
        <v>0</v>
      </c>
    </row>
    <row r="865" spans="2:9" s="21" customFormat="1" ht="18" x14ac:dyDescent="0.25">
      <c r="B865" s="14" t="s">
        <v>20</v>
      </c>
      <c r="C865" s="121" t="s">
        <v>12</v>
      </c>
      <c r="D865" s="121"/>
      <c r="E865" s="122"/>
      <c r="F865" s="123"/>
      <c r="G865" s="123"/>
      <c r="H865" s="42">
        <f>SUM(H342)</f>
        <v>0</v>
      </c>
      <c r="I865" s="42">
        <f t="shared" si="337"/>
        <v>0</v>
      </c>
    </row>
    <row r="866" spans="2:9" s="21" customFormat="1" ht="18" x14ac:dyDescent="0.25">
      <c r="B866" s="14" t="s">
        <v>22</v>
      </c>
      <c r="C866" s="121" t="s">
        <v>41</v>
      </c>
      <c r="D866" s="121"/>
      <c r="E866" s="122"/>
      <c r="F866" s="123"/>
      <c r="G866" s="123"/>
      <c r="H866" s="42">
        <f>SUM(H376)</f>
        <v>0</v>
      </c>
      <c r="I866" s="42">
        <f t="shared" si="337"/>
        <v>0</v>
      </c>
    </row>
    <row r="867" spans="2:9" s="21" customFormat="1" ht="54" x14ac:dyDescent="0.25">
      <c r="B867" s="14" t="s">
        <v>24</v>
      </c>
      <c r="C867" s="124" t="s">
        <v>286</v>
      </c>
      <c r="D867" s="124"/>
      <c r="E867" s="124"/>
      <c r="F867" s="124"/>
      <c r="G867" s="124"/>
      <c r="H867" s="42">
        <f>SUM(H413)</f>
        <v>0</v>
      </c>
      <c r="I867" s="42">
        <f t="shared" si="337"/>
        <v>0</v>
      </c>
    </row>
    <row r="868" spans="2:9" s="21" customFormat="1" ht="18" x14ac:dyDescent="0.25">
      <c r="B868" s="14" t="s">
        <v>26</v>
      </c>
      <c r="C868" s="121" t="s">
        <v>16</v>
      </c>
      <c r="D868" s="121"/>
      <c r="E868" s="122"/>
      <c r="F868" s="123"/>
      <c r="G868" s="123"/>
      <c r="H868" s="42">
        <f>SUM(H436)</f>
        <v>0</v>
      </c>
      <c r="I868" s="42">
        <f t="shared" si="337"/>
        <v>0</v>
      </c>
    </row>
    <row r="869" spans="2:9" s="21" customFormat="1" ht="18" x14ac:dyDescent="0.25">
      <c r="B869" s="14" t="s">
        <v>34</v>
      </c>
      <c r="C869" s="121" t="s">
        <v>19</v>
      </c>
      <c r="D869" s="121"/>
      <c r="E869" s="122"/>
      <c r="F869" s="123"/>
      <c r="G869" s="123"/>
      <c r="H869" s="42">
        <f>SUM(H449)</f>
        <v>0</v>
      </c>
      <c r="I869" s="42">
        <f t="shared" si="337"/>
        <v>0</v>
      </c>
    </row>
    <row r="870" spans="2:9" s="21" customFormat="1" ht="18" x14ac:dyDescent="0.25">
      <c r="B870" s="14" t="s">
        <v>35</v>
      </c>
      <c r="C870" s="121" t="s">
        <v>21</v>
      </c>
      <c r="D870" s="121"/>
      <c r="E870" s="122"/>
      <c r="F870" s="123"/>
      <c r="G870" s="123"/>
      <c r="H870" s="42">
        <f>SUM(H464)</f>
        <v>0</v>
      </c>
      <c r="I870" s="42">
        <f t="shared" si="337"/>
        <v>0</v>
      </c>
    </row>
    <row r="871" spans="2:9" s="21" customFormat="1" ht="18" x14ac:dyDescent="0.25">
      <c r="B871" s="14" t="s">
        <v>36</v>
      </c>
      <c r="C871" s="121" t="s">
        <v>42</v>
      </c>
      <c r="D871" s="121"/>
      <c r="E871" s="122"/>
      <c r="F871" s="123"/>
      <c r="G871" s="123"/>
      <c r="H871" s="42">
        <f>SUM(H502)</f>
        <v>0</v>
      </c>
      <c r="I871" s="42">
        <f t="shared" si="337"/>
        <v>0</v>
      </c>
    </row>
    <row r="872" spans="2:9" s="21" customFormat="1" ht="18" x14ac:dyDescent="0.25">
      <c r="B872" s="14" t="s">
        <v>37</v>
      </c>
      <c r="C872" s="121" t="s">
        <v>38</v>
      </c>
      <c r="D872" s="121"/>
      <c r="E872" s="122"/>
      <c r="F872" s="123"/>
      <c r="G872" s="123"/>
      <c r="H872" s="42">
        <f>SUM(H540)</f>
        <v>0</v>
      </c>
      <c r="I872" s="42">
        <f t="shared" si="337"/>
        <v>0</v>
      </c>
    </row>
    <row r="873" spans="2:9" s="21" customFormat="1" ht="18" x14ac:dyDescent="0.25">
      <c r="B873" s="14" t="s">
        <v>39</v>
      </c>
      <c r="C873" s="121" t="s">
        <v>23</v>
      </c>
      <c r="D873" s="121"/>
      <c r="E873" s="122"/>
      <c r="F873" s="123"/>
      <c r="G873" s="123"/>
      <c r="H873" s="42">
        <f>SUM(H615)</f>
        <v>0</v>
      </c>
      <c r="I873" s="42">
        <f t="shared" si="337"/>
        <v>0</v>
      </c>
    </row>
    <row r="874" spans="2:9" s="21" customFormat="1" ht="18" x14ac:dyDescent="0.25">
      <c r="B874" s="14" t="s">
        <v>40</v>
      </c>
      <c r="C874" s="121" t="s">
        <v>197</v>
      </c>
      <c r="D874" s="121"/>
      <c r="E874" s="122"/>
      <c r="F874" s="123"/>
      <c r="G874" s="123"/>
      <c r="H874" s="42">
        <f>SUM(H681)</f>
        <v>0</v>
      </c>
      <c r="I874" s="42">
        <f t="shared" si="337"/>
        <v>0</v>
      </c>
    </row>
    <row r="875" spans="2:9" s="21" customFormat="1" ht="18" x14ac:dyDescent="0.25">
      <c r="B875" s="14" t="s">
        <v>46</v>
      </c>
      <c r="C875" s="121" t="s">
        <v>47</v>
      </c>
      <c r="D875" s="121"/>
      <c r="E875" s="122"/>
      <c r="F875" s="123"/>
      <c r="G875" s="123"/>
      <c r="H875" s="43">
        <f>SUM(H748)</f>
        <v>0</v>
      </c>
      <c r="I875" s="43">
        <f t="shared" si="337"/>
        <v>0</v>
      </c>
    </row>
    <row r="876" spans="2:9" s="21" customFormat="1" ht="18" x14ac:dyDescent="0.25">
      <c r="B876" s="14" t="s">
        <v>53</v>
      </c>
      <c r="C876" s="121" t="s">
        <v>467</v>
      </c>
      <c r="D876" s="121"/>
      <c r="E876" s="122"/>
      <c r="F876" s="123"/>
      <c r="G876" s="123"/>
      <c r="H876" s="43">
        <f>SUM(H856)</f>
        <v>0</v>
      </c>
      <c r="I876" s="43">
        <f t="shared" si="337"/>
        <v>0</v>
      </c>
    </row>
    <row r="877" spans="2:9" s="21" customFormat="1" ht="18" x14ac:dyDescent="0.25">
      <c r="B877" s="125"/>
      <c r="C877" s="126"/>
      <c r="D877" s="126"/>
      <c r="E877" s="127"/>
      <c r="F877" s="128"/>
      <c r="G877" s="128"/>
      <c r="H877" s="129"/>
      <c r="I877" s="129"/>
    </row>
    <row r="878" spans="2:9" s="21" customFormat="1" x14ac:dyDescent="0.25">
      <c r="B878" s="3"/>
      <c r="C878" s="3"/>
      <c r="D878" s="3"/>
      <c r="E878" s="3"/>
      <c r="F878" s="3"/>
      <c r="G878" s="3"/>
      <c r="H878" s="7"/>
      <c r="I878" s="120"/>
    </row>
    <row r="879" spans="2:9" s="21" customFormat="1" ht="20.25" x14ac:dyDescent="0.25">
      <c r="B879" s="115"/>
      <c r="C879" s="130" t="s">
        <v>27</v>
      </c>
      <c r="D879" s="117"/>
      <c r="E879" s="117"/>
      <c r="F879" s="118"/>
      <c r="G879" s="118"/>
      <c r="H879" s="42">
        <f>SUM(H860:H876)</f>
        <v>0</v>
      </c>
      <c r="I879" s="42">
        <f>SUM(I860:I876)</f>
        <v>0</v>
      </c>
    </row>
    <row r="880" spans="2:9" s="21" customFormat="1" ht="18" customHeight="1" x14ac:dyDescent="0.25">
      <c r="B880" s="1"/>
      <c r="C880" s="1"/>
      <c r="D880" s="1"/>
      <c r="E880" s="1"/>
      <c r="F880" s="1"/>
      <c r="G880" s="1"/>
      <c r="H880" s="2"/>
      <c r="I880" s="2"/>
    </row>
  </sheetData>
  <mergeCells count="1">
    <mergeCell ref="A91:A92"/>
  </mergeCells>
  <pageMargins left="3.937007874015748E-2" right="0.23622047244094491" top="0.39370078740157483" bottom="0.39370078740157483" header="0.19685039370078741" footer="0.19685039370078741"/>
  <pageSetup paperSize="9" scale="86" orientation="portrait" r:id="rId1"/>
  <headerFooter>
    <oddHeader xml:space="preserve">&amp;C&amp;"Bookman Old Style,Regular"Предмер радова за текуће одржавање-Хитне интервенције 
</oddHeader>
    <oddFooter>&amp;R&amp;"Bookman Old Style,Regular"&amp;P</oddFooter>
  </headerFooter>
  <colBreaks count="1" manualBreakCount="1">
    <brk id="9" max="116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55"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opsezi</vt:lpstr>
      </vt:variant>
      <vt:variant>
        <vt:i4>1</vt:i4>
      </vt:variant>
    </vt:vector>
  </HeadingPairs>
  <TitlesOfParts>
    <vt:vector size="4" baseType="lpstr">
      <vt:lpstr>Sheet1</vt:lpstr>
      <vt:lpstr>Sheet2</vt:lpstr>
      <vt:lpstr>Sheet3</vt:lpstr>
      <vt:lpstr>Sheet1!Oblast_štampanja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Stanko Rajkov</dc:creator>
  <cp:lastModifiedBy>Vesna Mihajlović</cp:lastModifiedBy>
  <cp:lastPrinted>2019-06-14T09:12:36Z</cp:lastPrinted>
  <dcterms:created xsi:type="dcterms:W3CDTF">2018-01-18T11:18:46Z</dcterms:created>
  <dcterms:modified xsi:type="dcterms:W3CDTF">2019-06-19T10:20:29Z</dcterms:modified>
</cp:coreProperties>
</file>